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056" windowWidth="12120" windowHeight="8715" activeTab="5"/>
  </bookViews>
  <sheets>
    <sheet name="Summary" sheetId="1" r:id="rId1"/>
    <sheet name="IS" sheetId="2" r:id="rId2"/>
    <sheet name="BS" sheetId="3" r:id="rId3"/>
    <sheet name="StmtEquity" sheetId="4" r:id="rId4"/>
    <sheet name="Cashflow" sheetId="5" r:id="rId5"/>
    <sheet name="Notes" sheetId="6" r:id="rId6"/>
  </sheets>
  <definedNames>
    <definedName name="Z_8758EA41_34BE_4249_9A76_41DFD462A3CA_.wvu.Rows" localSheetId="5" hidden="1">'Notes'!#REF!</definedName>
  </definedNames>
  <calcPr fullCalcOnLoad="1"/>
</workbook>
</file>

<file path=xl/sharedStrings.xml><?xml version="1.0" encoding="utf-8"?>
<sst xmlns="http://schemas.openxmlformats.org/spreadsheetml/2006/main" count="486" uniqueCount="305">
  <si>
    <t>The accompanying notes and audited financial statements of the Group for the financial year ended 31 December 2006 form an integral part of, and should be read in conjunction with this interim financial statements.</t>
  </si>
  <si>
    <t>Barring any unforeseen circumstances, the Directors of N2N believe that the Group's prospects for the upcoming financial year ending 31 December 2007 will remain favourable.</t>
  </si>
  <si>
    <t>(a)</t>
  </si>
  <si>
    <t>INDIVIDUAL QUARTER</t>
  </si>
  <si>
    <t>CUMULATIVE QUARTER</t>
  </si>
  <si>
    <t>Current</t>
  </si>
  <si>
    <t>Year</t>
  </si>
  <si>
    <t>Quarter</t>
  </si>
  <si>
    <t>Preceding</t>
  </si>
  <si>
    <t>Corresponding</t>
  </si>
  <si>
    <t>To date</t>
  </si>
  <si>
    <t>Period</t>
  </si>
  <si>
    <t>RM'000</t>
  </si>
  <si>
    <t>Revenue</t>
  </si>
  <si>
    <t>Basic earnings per share (sen)</t>
  </si>
  <si>
    <t>(The figures have not been audited)</t>
  </si>
  <si>
    <t>Direct costs</t>
  </si>
  <si>
    <t>Gross profit</t>
  </si>
  <si>
    <t>Other operating income</t>
  </si>
  <si>
    <t>Administrative expenses</t>
  </si>
  <si>
    <t>Finance costs</t>
  </si>
  <si>
    <t>Profit before taxation</t>
  </si>
  <si>
    <t>Taxation</t>
  </si>
  <si>
    <t>B5</t>
  </si>
  <si>
    <t>B12</t>
  </si>
  <si>
    <t>Note:</t>
  </si>
  <si>
    <t>Trade receivables</t>
  </si>
  <si>
    <t>Other receivables</t>
  </si>
  <si>
    <t>Cash and bank balances</t>
  </si>
  <si>
    <t>Trade payables</t>
  </si>
  <si>
    <t>Share capital</t>
  </si>
  <si>
    <t>Retained profits</t>
  </si>
  <si>
    <t>Total</t>
  </si>
  <si>
    <t>Retained</t>
  </si>
  <si>
    <t>Distributable</t>
  </si>
  <si>
    <t>Non-distributable</t>
  </si>
  <si>
    <t>Share</t>
  </si>
  <si>
    <t>Capital</t>
  </si>
  <si>
    <t>Net profit for the financial period</t>
  </si>
  <si>
    <t>CONDENSED CONSOLIDATED INCOME STATEMENT</t>
  </si>
  <si>
    <t>CONDENSED CONSOLIDATED BALANCE SHEET</t>
  </si>
  <si>
    <t>CONDENSED CONSOLIDATED STATEMENT OF CHANGES IN EQUITY</t>
  </si>
  <si>
    <t>CONDENSED CONSOLIDATED CASHFLOW STATEMENT</t>
  </si>
  <si>
    <t>Adjustments for:</t>
  </si>
  <si>
    <t>Interest expense</t>
  </si>
  <si>
    <t>Operating profit before working capital changes</t>
  </si>
  <si>
    <t>Interest paid</t>
  </si>
  <si>
    <t>CASHFLOWS FROM OPERATING ACTIVITIES</t>
  </si>
  <si>
    <t>Interest income</t>
  </si>
  <si>
    <t>Purchase of property, plant and equipment</t>
  </si>
  <si>
    <t>Interest received</t>
  </si>
  <si>
    <t>A15</t>
  </si>
  <si>
    <t>QUARTERLY REPORT ON CONSOLIDATED RESULTS</t>
  </si>
  <si>
    <t>A</t>
  </si>
  <si>
    <t xml:space="preserve"> NOTES TO THE INTERIM FINANCIAL REPORT</t>
  </si>
  <si>
    <t>A1</t>
  </si>
  <si>
    <t>Basis of preparation</t>
  </si>
  <si>
    <t>The interim financial statements are prepared based on the historical cost convention and in compliance with the applicable Approved Accounting Standards in Malaysia.</t>
  </si>
  <si>
    <t>A2</t>
  </si>
  <si>
    <t>Audit report of preceding annual financial statements</t>
  </si>
  <si>
    <t>A3</t>
  </si>
  <si>
    <t>Seasonal or cyclical factors</t>
  </si>
  <si>
    <t>The Group's operations are not materially affected by seasonal or cyclical changes during the current quarter under review.</t>
  </si>
  <si>
    <t>A4</t>
  </si>
  <si>
    <t>Unusual items affecting assets, liabilities, equity, net income or cash flows</t>
  </si>
  <si>
    <t>A5</t>
  </si>
  <si>
    <t>Material changes in estimates</t>
  </si>
  <si>
    <t>There were no changes in estimates of amounts reported in prior financial years, which have a material effect in the current quarter under review.</t>
  </si>
  <si>
    <t>A6</t>
  </si>
  <si>
    <t>Debt and equity securities</t>
  </si>
  <si>
    <t>A7</t>
  </si>
  <si>
    <t>Dividend paid</t>
  </si>
  <si>
    <t>A8</t>
  </si>
  <si>
    <t>Segmental information</t>
  </si>
  <si>
    <t xml:space="preserve"> NOTES TO THE INTERIM FINANCIAL REPORT (Cont'd)</t>
  </si>
  <si>
    <t>A9</t>
  </si>
  <si>
    <t>Valuation of property, plant and equipment</t>
  </si>
  <si>
    <t>A10</t>
  </si>
  <si>
    <t>Material events subsequent to the end of the quarter</t>
  </si>
  <si>
    <t>A11</t>
  </si>
  <si>
    <t>Changes in the composition of the Group</t>
  </si>
  <si>
    <t>A12</t>
  </si>
  <si>
    <t>Contingent liabilities</t>
  </si>
  <si>
    <t>A13</t>
  </si>
  <si>
    <t>Capital commitments</t>
  </si>
  <si>
    <t>A14</t>
  </si>
  <si>
    <t>Significant related party transactions</t>
  </si>
  <si>
    <t>During the period, the Directors are of the opinion that the Group has no related party transactions which would have a significant impact on the financial position and business of the Group.</t>
  </si>
  <si>
    <t>Cash and cash equivalents</t>
  </si>
  <si>
    <t>B</t>
  </si>
  <si>
    <t>B1</t>
  </si>
  <si>
    <t>B2</t>
  </si>
  <si>
    <t>B3</t>
  </si>
  <si>
    <t>Prospects</t>
  </si>
  <si>
    <t>B4</t>
  </si>
  <si>
    <t>Variation of actual profit from forecast profit</t>
  </si>
  <si>
    <t>Not applicable as no profit forecast was published.</t>
  </si>
  <si>
    <t>B6</t>
  </si>
  <si>
    <t>Unquoted investments and properties</t>
  </si>
  <si>
    <t>B7</t>
  </si>
  <si>
    <t>Quoted securities</t>
  </si>
  <si>
    <t>B8</t>
  </si>
  <si>
    <t>Group's borrowings and debt securities</t>
  </si>
  <si>
    <t>The Group does not have any foreign currency borrowings.</t>
  </si>
  <si>
    <t>B9</t>
  </si>
  <si>
    <t>Off balance sheet financial instruments</t>
  </si>
  <si>
    <t>There were no financial instruments with off balance sheet risk as at the date of this announcement applicable to the Group.</t>
  </si>
  <si>
    <t>B10</t>
  </si>
  <si>
    <t>Material litigation</t>
  </si>
  <si>
    <t>B11</t>
  </si>
  <si>
    <t>Dividends</t>
  </si>
  <si>
    <t>Earnings per share</t>
  </si>
  <si>
    <t>Profit after taxation (RM'000)</t>
  </si>
  <si>
    <t>B13</t>
  </si>
  <si>
    <t>Status of corporate proposals</t>
  </si>
  <si>
    <t>B14</t>
  </si>
  <si>
    <t>B15</t>
  </si>
  <si>
    <t>Authorisation for issue</t>
  </si>
  <si>
    <t>Current Year</t>
  </si>
  <si>
    <r>
      <t xml:space="preserve">N2N CONNECT BERHAD </t>
    </r>
    <r>
      <rPr>
        <sz val="12"/>
        <rFont val="Arial Narrow"/>
        <family val="2"/>
      </rPr>
      <t>(523137-K)</t>
    </r>
  </si>
  <si>
    <t>Inventories</t>
  </si>
  <si>
    <t xml:space="preserve">Other receivables </t>
  </si>
  <si>
    <t>Marketable securities</t>
  </si>
  <si>
    <t>Hire purchase payables</t>
  </si>
  <si>
    <t>Amount owing to directors</t>
  </si>
  <si>
    <t>Share premium</t>
  </si>
  <si>
    <t>Exchange reserves</t>
  </si>
  <si>
    <t>Premium</t>
  </si>
  <si>
    <t>Exchange</t>
  </si>
  <si>
    <t>Reserve</t>
  </si>
  <si>
    <t>Depreciation of property, plant and equipment</t>
  </si>
  <si>
    <t>(Increase)/Decrease in working capital</t>
  </si>
  <si>
    <t>Other payables</t>
  </si>
  <si>
    <t>Repayment of hire purchase payables</t>
  </si>
  <si>
    <t>EFFECT OF EXCHANGE RATE CHANGES</t>
  </si>
  <si>
    <t>Business segment</t>
  </si>
  <si>
    <t>In determining the geographical segments of the Group, segment revenue is based on the geographical location of customers.</t>
  </si>
  <si>
    <t>Malaysia</t>
  </si>
  <si>
    <t>Singapore</t>
  </si>
  <si>
    <t>There were no changes in the valuation of the property, plant and equipment reported in the previous audited financial statements that will have an effect in the current quarter under review.</t>
  </si>
  <si>
    <t>There were no changes in the composition of the Group for the current quarter under review.</t>
  </si>
  <si>
    <t>No dividends have been paid or declared in respect of the current quarter under review.</t>
  </si>
  <si>
    <t>By Order of the Board</t>
  </si>
  <si>
    <t>Tiang Boon Hwa</t>
  </si>
  <si>
    <t>Managing Director</t>
  </si>
  <si>
    <t>SUMMARY OF KEY FINANCIAL INFORMATION</t>
  </si>
  <si>
    <t>Remark:</t>
  </si>
  <si>
    <t>Profit before tax</t>
  </si>
  <si>
    <t>The principal businesses of the Group are carrying on the business as researcher and developer of software package and provision of design, programming, consultancy services and related services which are substantially within a single business segment, and therefore, segmental reporting is deemed not necessary.</t>
  </si>
  <si>
    <t>ADDITIONAL INFORMATION REQUIRED BY BURSA SECURITIES' LISTING REQUIREMENTS</t>
  </si>
  <si>
    <t>ADDITIONAL INFORMATION REQUIRED BY BURSA SECURITIES' LISTING REQUIREMENTS (Cont'd)</t>
  </si>
  <si>
    <t>Neither the Company nor its subsidiary is engaged in any litigation or arbitration, either as plaintiff or defendant, which has a material effect on the financial position of the Company or its subsidiary and the Board of Directors does not know of any proceedings pending or threatened, or of any fact likely to give rise to any proceedings, which might materially and adversely affect the position or business of the Company or its subsidiary.</t>
  </si>
  <si>
    <t>Software research and development</t>
  </si>
  <si>
    <t>Regional expansion</t>
  </si>
  <si>
    <t>Working capital</t>
  </si>
  <si>
    <t>CASHFLOWS FROM FINANCING ACTIVITIES</t>
  </si>
  <si>
    <t>Payment of listing expenses</t>
  </si>
  <si>
    <t>Net cash used in investing activities</t>
  </si>
  <si>
    <t>There were no unusual items affecting assets, liabilities, equity, net income or cash flows of the Group during the current quarter under review.</t>
  </si>
  <si>
    <t>Fixed deposits with licensed bank</t>
  </si>
  <si>
    <t>No dividend has been paid in the current quarter under review.</t>
  </si>
  <si>
    <t>As at the end of the quarter, there was only one class of shares in issue and they rank pari passu with each other.</t>
  </si>
  <si>
    <t>Diluted earnings per share (sen)</t>
  </si>
  <si>
    <t>(a)  Basic earnings per share</t>
  </si>
  <si>
    <t>Listing expenses</t>
  </si>
  <si>
    <t>Adjusted for share options granted ('000)</t>
  </si>
  <si>
    <t>(b)  Diluted earnings per share</t>
  </si>
  <si>
    <t>Total amount of proceeds</t>
  </si>
  <si>
    <t>Amount unutilised</t>
  </si>
  <si>
    <t>Geographical segment</t>
  </si>
  <si>
    <t>Estimated listing expenses</t>
  </si>
  <si>
    <t>Number of ordinary shares in issue ('000)</t>
  </si>
  <si>
    <t>Adjusted number of ordinary shares ('000)</t>
  </si>
  <si>
    <t xml:space="preserve"> </t>
  </si>
  <si>
    <t xml:space="preserve">At 1 January 2006 </t>
  </si>
  <si>
    <t>Property, plant and equipment written off</t>
  </si>
  <si>
    <t>Amount owing by holding company</t>
  </si>
  <si>
    <t>CASHFLOWS FROM INVESTING ACTIVITES</t>
  </si>
  <si>
    <t>(i)</t>
  </si>
  <si>
    <t>(ii)</t>
  </si>
  <si>
    <t>(iii)</t>
  </si>
  <si>
    <t>ASSETS</t>
  </si>
  <si>
    <t>Non-current assets</t>
  </si>
  <si>
    <t>Property, plant and equipment</t>
  </si>
  <si>
    <t>Current assets</t>
  </si>
  <si>
    <t>TOTAL ASSETS</t>
  </si>
  <si>
    <t>EQUITY AND LIABILITIES</t>
  </si>
  <si>
    <t>Equity attributable to equity holders of the parent</t>
  </si>
  <si>
    <t>Total equity</t>
  </si>
  <si>
    <t>Non-current liabilities</t>
  </si>
  <si>
    <t>Current liabilities</t>
  </si>
  <si>
    <t>Total liabilities</t>
  </si>
  <si>
    <t>TOTAL EQUITY AND LIABILITES</t>
  </si>
  <si>
    <t>Net Assets ("NA") per share atributable to equity holders of the parent (sen)</t>
  </si>
  <si>
    <t>Attributable to equity holders of the parent</t>
  </si>
  <si>
    <t>Equity</t>
  </si>
  <si>
    <t>The interim financial statements are unaudited and have been prepared in accordance with Financial Reporting Standard ("FRS") No. 134: Interim Financial Reporting, and Chapter 9 Appendix 9B of the Listing Requirements of Bursa Malaysia Securities Berhad for the MESDAQ Market.</t>
  </si>
  <si>
    <t>Audited as at</t>
  </si>
  <si>
    <t>Tax recoverable</t>
  </si>
  <si>
    <t>Material changes in the quarterly results as compared with the preceding quarter</t>
  </si>
  <si>
    <t>Profit for the period</t>
  </si>
  <si>
    <t xml:space="preserve">Profit attributable to ordinary equity </t>
  </si>
  <si>
    <t xml:space="preserve">   holders of the parent</t>
  </si>
  <si>
    <t>Proposed/Declared dividend per share (sen)</t>
  </si>
  <si>
    <t xml:space="preserve">Exchange difference arising during the </t>
  </si>
  <si>
    <t>financial period</t>
  </si>
  <si>
    <t>The accompanying notes are an integral part of this statement.</t>
  </si>
  <si>
    <t>CASH AND CASH EQUIVALENTS AT BEGINNING OF PERIOD</t>
  </si>
  <si>
    <t>Review of performance</t>
  </si>
  <si>
    <t>CASH AND CASH EQUIVALENTS AT END OF THE PERIOD</t>
  </si>
  <si>
    <t>(iv)</t>
  </si>
  <si>
    <t>31 Dec 2006</t>
  </si>
  <si>
    <t>ended</t>
  </si>
  <si>
    <t>Notes:</t>
  </si>
  <si>
    <t>i)</t>
  </si>
  <si>
    <t>ii)</t>
  </si>
  <si>
    <t>Dividend income</t>
  </si>
  <si>
    <t>Dividend received</t>
  </si>
  <si>
    <t>Proceeds from issue of shares</t>
  </si>
  <si>
    <t>Utilisation of proceeds</t>
  </si>
  <si>
    <t>IPO</t>
  </si>
  <si>
    <t>Private Placement</t>
  </si>
  <si>
    <t>Weighted average number of ordinary shares in issue ('000)</t>
  </si>
  <si>
    <t xml:space="preserve">Issuance of shares pursuant to ESOS </t>
  </si>
  <si>
    <t>Unrealised foreign exchange loss/(gain)</t>
  </si>
  <si>
    <t>Net cash from financing activities</t>
  </si>
  <si>
    <t>NET INCREASE IN CASH AND CASH EQUIVALENTS</t>
  </si>
  <si>
    <t>There were no audit qualifications on the annual audited financial statements for the year ended 31 December 2006.</t>
  </si>
  <si>
    <t>At 1 January 2007</t>
  </si>
  <si>
    <t>The Condensed Consolidated Balance Sheet should be read in conjunction with the Annual Audited Financial Statements of the Group for the financial year ended 31 December 2006.</t>
  </si>
  <si>
    <t>The Condensed Consolidated Statement of Changes in Equity should be read in conjunction with the Annual Audited Financial Statements of the Group for the financial year ended 31 December 2006.</t>
  </si>
  <si>
    <t>Exercise:</t>
  </si>
  <si>
    <r>
      <t>- before bonus issue</t>
    </r>
    <r>
      <rPr>
        <vertAlign val="superscript"/>
        <sz val="10"/>
        <rFont val="Arial Narrow"/>
        <family val="2"/>
      </rPr>
      <t>i)</t>
    </r>
  </si>
  <si>
    <r>
      <t>- after bonus issue</t>
    </r>
    <r>
      <rPr>
        <vertAlign val="superscript"/>
        <sz val="10"/>
        <rFont val="Arial Narrow"/>
        <family val="2"/>
      </rPr>
      <t>ii)</t>
    </r>
  </si>
  <si>
    <t xml:space="preserve">The consolidated financial statements should be read in conjunction with the Annual Audited Financial Statements of the Group for the financial year ended 31 December 2006. </t>
  </si>
  <si>
    <t>Intangible asset</t>
  </si>
  <si>
    <t>Intangible asset written off</t>
  </si>
  <si>
    <t>Amortisation of intangible asset</t>
  </si>
  <si>
    <t>Allowance for diminution in value of marketable securities</t>
  </si>
  <si>
    <t>Saudi Arabia</t>
  </si>
  <si>
    <t>Cash generated from/(used in) operations</t>
  </si>
  <si>
    <t>Net cash from/(used in) operating activities</t>
  </si>
  <si>
    <t>Computer software development cost</t>
  </si>
  <si>
    <t>Proceeds from disposal of property, plant and equipment</t>
  </si>
  <si>
    <r>
      <t>Bonus issue of shares</t>
    </r>
    <r>
      <rPr>
        <vertAlign val="superscript"/>
        <sz val="10"/>
        <rFont val="Arial Narrow"/>
        <family val="2"/>
      </rPr>
      <t>iii)</t>
    </r>
  </si>
  <si>
    <t>iii)</t>
  </si>
  <si>
    <t>Profits</t>
  </si>
  <si>
    <t>Bonus issue of 148,878,100 new N2N Shares to all the shareholders on the basis of one (1) new N2N Share for every one (1) existing N2N Share held on the entitlement date of 13 February 2007.</t>
  </si>
  <si>
    <t xml:space="preserve">The accounting policies and methods of computation adopted by the Group in the preparation of this interim financial report are consistent with those adopted in the audited financial statements for the financial year ended 31 December 2006 except for the adoption of the following new/revised FRSs issued by the Malaysian Accounting Standards Board that are effective for the financial period beginning 1 January 2007: </t>
  </si>
  <si>
    <t>FRS 117</t>
  </si>
  <si>
    <t>Leases</t>
  </si>
  <si>
    <t>FRS 124</t>
  </si>
  <si>
    <t>FRS 6</t>
  </si>
  <si>
    <t>Exploration for and Evaluation of Mineral Resources</t>
  </si>
  <si>
    <t>Related Party Disclosures</t>
  </si>
  <si>
    <t>Employee Benefits - Actuarial Gains and Losses, Group Plans and Disclosures</t>
  </si>
  <si>
    <t>The adoption of the above FRSs does not have material impact on the financial statements of the Group and of the Company.</t>
  </si>
  <si>
    <t>95,800 new N2N Shares issued between 10 January 2007 to 31 January 2007 pursuant to the Company's Employee Share Option Scheme ("ESOS") at exercise price of RM0.41 per ordinary share.</t>
  </si>
  <si>
    <r>
      <t>increase in matched trade fees generated from eBrokerConnect</t>
    </r>
    <r>
      <rPr>
        <vertAlign val="superscript"/>
        <sz val="10"/>
        <rFont val="Arial Narrow"/>
        <family val="2"/>
      </rPr>
      <t>TM</t>
    </r>
    <r>
      <rPr>
        <sz val="10"/>
        <rFont val="Arial Narrow"/>
        <family val="2"/>
      </rPr>
      <t xml:space="preserve"> as more transactions were being matched in the online stock trading as evidenced by increased market volume and market value of equities traded on Bursa Malaysia Securities Berhad;</t>
    </r>
  </si>
  <si>
    <r>
      <t>the continuous increase in MobileConnect</t>
    </r>
    <r>
      <rPr>
        <vertAlign val="superscript"/>
        <sz val="10"/>
        <rFont val="Arial Narrow"/>
        <family val="2"/>
      </rPr>
      <t>TM</t>
    </r>
    <r>
      <rPr>
        <sz val="10"/>
        <rFont val="Arial Narrow"/>
        <family val="2"/>
      </rPr>
      <t xml:space="preserve"> and PDAConnect</t>
    </r>
    <r>
      <rPr>
        <vertAlign val="superscript"/>
        <sz val="10"/>
        <rFont val="Arial Narrow"/>
        <family val="2"/>
      </rPr>
      <t>TM</t>
    </r>
    <r>
      <rPr>
        <sz val="10"/>
        <rFont val="Arial Narrow"/>
        <family val="2"/>
      </rPr>
      <t xml:space="preserve"> subscribers;</t>
    </r>
  </si>
  <si>
    <t>There were no changes in the unquoted investments and properties of the Group during the current quarter under review.</t>
  </si>
  <si>
    <t>For The Second Quarter Ended 30 June 2007</t>
  </si>
  <si>
    <t>The results for the current quarter ended 30 June 2007 should be read in conjunction with the Annual Audited Financial Statements of N2N and its subsidiary ("Group") for the financial year ended 31 December 2006.</t>
  </si>
  <si>
    <t>30 Jun 2007</t>
  </si>
  <si>
    <t>30 Jun 2006</t>
  </si>
  <si>
    <t>As At 30 June 2007</t>
  </si>
  <si>
    <t>2nd Quarter as at</t>
  </si>
  <si>
    <t>At 30 June 2007</t>
  </si>
  <si>
    <t>At 30 June 2006</t>
  </si>
  <si>
    <t>The Condensed Consolidated Cash Flow Statement was prepared based on the consolidated results of the Group for the financial period ended 30 June 2007 and should be read in conjunction with the Annual Audited Financial Statements of the Group for the financial year ended 31 December 2006.</t>
  </si>
  <si>
    <t>The interim financial statements were authorised for issue by the Board of Directors in accordance with a resolution of the directors dated 27 August 2007.</t>
  </si>
  <si>
    <t>Date : 27 August 2007</t>
  </si>
  <si>
    <t>6 months</t>
  </si>
  <si>
    <t>Loss on disposal of property, plant and equipment</t>
  </si>
  <si>
    <t>The Directors are of the opinion that the Group has no contingent liabilities which, upon crystallisation would have a material impact on the financial position and business of the Group as at 27 August 2007 (the latest practicable date which is not earlier than 7 days from the date of issue of this financial results).</t>
  </si>
  <si>
    <t>As at 30 June 2007, the Group has no material capital commitment in respect of property, plant and equipment.</t>
  </si>
  <si>
    <t>2nd Quarter As At</t>
  </si>
  <si>
    <t>The status of utilisation of the proceeds raised from the Public Issue pursuant to the listing of the Company on the MESDAQ Market of Bursa Securities amounting to RM8.400 million as at 30 June 2007 is as follows:</t>
  </si>
  <si>
    <t>Utilised as of 30.06.07</t>
  </si>
  <si>
    <t>The status of utilisation of the proceeds raised from the Private Placement amounting to RM21.735 million as at 30 June 2007 is as follows:</t>
  </si>
  <si>
    <t>The Condensed Consolidated Income Statements were prepared based on the consolidated results of the Group for the financial period ended 30 June 2007 and should be read in conjunction with the Annual Audited Financial Statements of the Group for the financial year ended 31 December 2006.</t>
  </si>
  <si>
    <t>16,800 and 273,500 new N2N Shares issued between 7 March 2007 to 29 June 2007 pursuant to the Company's ESOS at exercise price of RM0.25 and RM0.20 per ordinary share respectively.</t>
  </si>
  <si>
    <t>The borrowings of the Group as at 30 June 2007 represents hire purchase payables of RM58,309 of which RM25,045 is due within 12 months and RM33,264 is due after 12 months.</t>
  </si>
  <si>
    <t>6 months period ended 30 June 2007</t>
  </si>
  <si>
    <t>6 months period ended 30 June 2006</t>
  </si>
  <si>
    <r>
      <t>Amendment to FRS 119</t>
    </r>
    <r>
      <rPr>
        <vertAlign val="subscript"/>
        <sz val="10"/>
        <rFont val="Arial Narrow"/>
        <family val="2"/>
      </rPr>
      <t>2004</t>
    </r>
  </si>
  <si>
    <t>Save for the issuance of 180,500 new N2N Shares pursuant to the exercise of ESOS, there were no other issuances, cancellations, repurchases, resale and repayment of debt and equity securities, share buy backs, share cancellation, shares held as treasury shares and resale of treasury shares for the current quarter under review.</t>
  </si>
  <si>
    <t>The unutilised proceeds from IPO and Private Placement amounting to RM12.992 million are placed with a licensed bank in the form of Repurchased Agreement ("REPO").</t>
  </si>
  <si>
    <t>Current tax payable</t>
  </si>
  <si>
    <t>Income tax refunded</t>
  </si>
  <si>
    <t>the Company issued 27,000 new N2N Shares for cash pursuant to the Company's ESOS at exercise price of RM0.20 per ordinary share.  These shares were listed on the MESDAQ Market of Bursa Malaysia Securities Berhad between 20 July 2007 to 8 August 2007.</t>
  </si>
  <si>
    <t>There were no acquisitions or disposals of quoted securities during the current quarter under review. However, an allowance for diminution in value of quoted shares amounted to RM31,000 was made during the current quarter under review.</t>
  </si>
  <si>
    <t>NA per share is arrived at based on the Group's NA of RM59,674,000 (2006: RM49,623,000) over the number of ordinary shares of 298,046,500 (2006: 148,782,300) shares of RM0.10 each in N2N ("N2N Shares").</t>
  </si>
  <si>
    <t>There were no material events subsequent to the end of the current quarter under review save as disclosed below:</t>
  </si>
  <si>
    <t>For the current quarter under review, the Group recorded revenue and profit for the period of approximately RM5.547 million and RM2.856 million respectively.  This represents an improvement of approximately 37.13% and 38.57% in terms of revenue and profit for the period respectively as compared to that achieved in the preceding year corresponding quarter of RM4.045 million and RM2.061 million respectively.  On the 6 months financial year-to-date basis, the Group recorded revenue and profit for the period of approximately RM15.546 million and RM10.096 million respectively.  This also represents an improvement of approximately 129.46% and 194.95% in terms of revenue and profit for the period respectively as compared to that achieved in the preceding year corresponding period of RM6.775 million and RM3.423 million respectively.  The improved performance was mainly attributable to the following:</t>
  </si>
  <si>
    <t>(v)</t>
  </si>
  <si>
    <t>additional income from software development of financial solutions in e-commerce and m-commerce sector in Saudi Arabia.</t>
  </si>
  <si>
    <t xml:space="preserve">increase in number of broking houses implementing the Company's  financial solution systems, i.e. eBrokerConnect™, MobileConnect™, SMSConnect™ and GlobalConnect, from six to eight; </t>
  </si>
  <si>
    <t>additional income from developing and licensing the Online Trading Game on Singapore Exchange Securities Trading Limited's website; and</t>
  </si>
  <si>
    <t>The taxation for the quarter under review and financial year-to-date is attributed to the interest income generated.  Hence, the Group's effective tax rate is lower than the statutory income tax rate for the quarter under review is mainly due to the tax exemption for Multimedia Super Corridor ("MSC") qualifying activities under pioneer status pursuant to the Promotion of Investments Act, 1986 in Malaysia.</t>
  </si>
  <si>
    <t>Intended timeframe for utilisation</t>
  </si>
  <si>
    <t>By 31 December 2007</t>
  </si>
  <si>
    <t>By 31 December 2008</t>
  </si>
  <si>
    <t>The profit before taxation for the immediate preceding quarter was higher at RM7.240 million compared to the current quarter under review of RM2.964 million, as certain income from software development of financial solutions in e-commerce and m-commerce sector in Saudi Arabia were charged in the immediate preceding quarter.</t>
  </si>
  <si>
    <t>There were no other corporate proposals/developments announced but not yet completed as at the date of this announcement.</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</si>
</sst>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_);_(* \(#,##0.0\);_(* &quot;-&quot;??_);_(@_)"/>
    <numFmt numFmtId="179" formatCode="_(* #,##0_);_(* \(#,##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0000000"/>
    <numFmt numFmtId="185" formatCode="0.0000000"/>
    <numFmt numFmtId="186" formatCode="0.000000"/>
    <numFmt numFmtId="187" formatCode="0.00000"/>
    <numFmt numFmtId="188" formatCode="0.0000"/>
    <numFmt numFmtId="189" formatCode="0.000"/>
    <numFmt numFmtId="190" formatCode="0.0000000000"/>
    <numFmt numFmtId="191" formatCode="0.00000000000"/>
    <numFmt numFmtId="192" formatCode="0.000000000"/>
    <numFmt numFmtId="193" formatCode="_(* #,##0.000_);_(* \(#,##0.000\);_(* &quot;-&quot;???_);_(@_)"/>
    <numFmt numFmtId="194" formatCode="0.00_);\(0.00\)"/>
  </numFmts>
  <fonts count="47">
    <font>
      <sz val="10"/>
      <name val="Arial"/>
      <family val="0"/>
    </font>
    <font>
      <b/>
      <sz val="10"/>
      <name val="Arial Narrow"/>
      <family val="2"/>
    </font>
    <font>
      <b/>
      <sz val="12"/>
      <name val="Arial Narrow"/>
      <family val="2"/>
    </font>
    <font>
      <sz val="10"/>
      <name val="Arial Narrow"/>
      <family val="2"/>
    </font>
    <font>
      <sz val="12"/>
      <name val="Arial Narrow"/>
      <family val="2"/>
    </font>
    <font>
      <u val="single"/>
      <sz val="10"/>
      <name val="Arial Narrow"/>
      <family val="2"/>
    </font>
    <font>
      <sz val="10"/>
      <color indexed="9"/>
      <name val="Arial Narrow"/>
      <family val="2"/>
    </font>
    <font>
      <b/>
      <u val="single"/>
      <sz val="10"/>
      <name val="Arial Narrow"/>
      <family val="2"/>
    </font>
    <font>
      <vertAlign val="superscript"/>
      <sz val="10"/>
      <name val="Arial Narrow"/>
      <family val="2"/>
    </font>
    <font>
      <sz val="10"/>
      <color indexed="8"/>
      <name val="Arial Narrow"/>
      <family val="2"/>
    </font>
    <font>
      <vertAlign val="subscript"/>
      <sz val="10"/>
      <name val="Arial Narrow"/>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17">
    <xf numFmtId="0" fontId="0" fillId="0" borderId="0" xfId="0" applyAlignment="1">
      <alignment/>
    </xf>
    <xf numFmtId="0" fontId="1" fillId="0" borderId="0" xfId="0" applyFont="1" applyAlignment="1">
      <alignment vertical="top"/>
    </xf>
    <xf numFmtId="0" fontId="2" fillId="0" borderId="0" xfId="0" applyFont="1" applyAlignment="1">
      <alignment vertical="top"/>
    </xf>
    <xf numFmtId="0" fontId="3" fillId="0" borderId="0" xfId="0" applyFont="1" applyAlignment="1">
      <alignment vertical="top"/>
    </xf>
    <xf numFmtId="0" fontId="1" fillId="0" borderId="0" xfId="0" applyFont="1" applyAlignment="1">
      <alignment horizontal="center" vertical="top"/>
    </xf>
    <xf numFmtId="171" fontId="3" fillId="0" borderId="0" xfId="42" applyFont="1" applyAlignment="1">
      <alignment horizontal="right" vertical="top"/>
    </xf>
    <xf numFmtId="171" fontId="1" fillId="0" borderId="0" xfId="42" applyFont="1" applyAlignment="1">
      <alignment horizontal="right" vertical="top"/>
    </xf>
    <xf numFmtId="171" fontId="1" fillId="0" borderId="0" xfId="42" applyFont="1" applyAlignment="1" quotePrefix="1">
      <alignment horizontal="right" vertical="top"/>
    </xf>
    <xf numFmtId="179" fontId="3" fillId="0" borderId="0" xfId="42" applyNumberFormat="1" applyFont="1" applyAlignment="1">
      <alignment vertical="top"/>
    </xf>
    <xf numFmtId="179" fontId="3" fillId="0" borderId="0" xfId="42" applyNumberFormat="1" applyFont="1" applyFill="1" applyAlignment="1">
      <alignment vertical="top"/>
    </xf>
    <xf numFmtId="0" fontId="3" fillId="0" borderId="0" xfId="0" applyFont="1" applyFill="1" applyAlignment="1">
      <alignment vertical="top"/>
    </xf>
    <xf numFmtId="171" fontId="3" fillId="0" borderId="0" xfId="42" applyFont="1" applyAlignment="1">
      <alignment vertical="top"/>
    </xf>
    <xf numFmtId="179" fontId="3" fillId="0" borderId="10" xfId="42" applyNumberFormat="1" applyFont="1" applyFill="1" applyBorder="1" applyAlignment="1">
      <alignment vertical="top"/>
    </xf>
    <xf numFmtId="179" fontId="3" fillId="0" borderId="10" xfId="42" applyNumberFormat="1" applyFont="1" applyBorder="1" applyAlignment="1">
      <alignment vertical="top"/>
    </xf>
    <xf numFmtId="179" fontId="3" fillId="0" borderId="11" xfId="42" applyNumberFormat="1" applyFont="1" applyBorder="1" applyAlignment="1">
      <alignment vertical="top"/>
    </xf>
    <xf numFmtId="171" fontId="3" fillId="0" borderId="12" xfId="42" applyFont="1" applyBorder="1" applyAlignment="1">
      <alignment vertical="top"/>
    </xf>
    <xf numFmtId="171" fontId="3" fillId="0" borderId="12" xfId="42" applyFont="1" applyBorder="1" applyAlignment="1">
      <alignment horizontal="right" vertical="top"/>
    </xf>
    <xf numFmtId="0" fontId="3" fillId="0" borderId="0" xfId="0" applyFont="1" applyAlignment="1">
      <alignment horizontal="justify" vertical="top"/>
    </xf>
    <xf numFmtId="179" fontId="3" fillId="0" borderId="0" xfId="42" applyNumberFormat="1" applyFont="1" applyBorder="1" applyAlignment="1">
      <alignment vertical="top"/>
    </xf>
    <xf numFmtId="179" fontId="3" fillId="0" borderId="0" xfId="42" applyNumberFormat="1" applyFont="1" applyBorder="1" applyAlignment="1">
      <alignment horizontal="right" vertical="top"/>
    </xf>
    <xf numFmtId="0" fontId="3" fillId="0" borderId="0" xfId="0" applyFont="1" applyAlignment="1" quotePrefix="1">
      <alignment vertical="top"/>
    </xf>
    <xf numFmtId="179" fontId="3" fillId="0" borderId="0" xfId="42" applyNumberFormat="1" applyFont="1" applyBorder="1" applyAlignment="1" quotePrefix="1">
      <alignment horizontal="right" vertical="top"/>
    </xf>
    <xf numFmtId="179" fontId="1" fillId="0" borderId="0" xfId="42" applyNumberFormat="1" applyFont="1" applyBorder="1" applyAlignment="1" quotePrefix="1">
      <alignment horizontal="right" vertical="top"/>
    </xf>
    <xf numFmtId="179" fontId="3" fillId="0" borderId="13" xfId="42" applyNumberFormat="1" applyFont="1" applyBorder="1" applyAlignment="1">
      <alignment vertical="top"/>
    </xf>
    <xf numFmtId="179" fontId="3" fillId="0" borderId="13" xfId="42" applyNumberFormat="1" applyFont="1" applyBorder="1" applyAlignment="1">
      <alignment horizontal="right" vertical="top"/>
    </xf>
    <xf numFmtId="179" fontId="3" fillId="0" borderId="0" xfId="42" applyNumberFormat="1" applyFont="1" applyFill="1" applyBorder="1" applyAlignment="1">
      <alignment vertical="top"/>
    </xf>
    <xf numFmtId="179" fontId="3" fillId="0" borderId="10" xfId="42" applyNumberFormat="1" applyFont="1" applyBorder="1" applyAlignment="1">
      <alignment horizontal="right" vertical="top"/>
    </xf>
    <xf numFmtId="179" fontId="3" fillId="0" borderId="0" xfId="0" applyNumberFormat="1" applyFont="1" applyAlignment="1">
      <alignment vertical="top"/>
    </xf>
    <xf numFmtId="0" fontId="1" fillId="0" borderId="0" xfId="0" applyFont="1" applyAlignment="1">
      <alignment horizontal="right" vertical="top"/>
    </xf>
    <xf numFmtId="171" fontId="1" fillId="0" borderId="10" xfId="42" applyFont="1" applyBorder="1" applyAlignment="1">
      <alignment horizontal="center" vertical="top"/>
    </xf>
    <xf numFmtId="37" fontId="3" fillId="0" borderId="0" xfId="0" applyNumberFormat="1" applyFont="1" applyAlignment="1">
      <alignment horizontal="right" vertical="top"/>
    </xf>
    <xf numFmtId="0" fontId="1" fillId="0" borderId="0" xfId="0" applyFont="1" applyBorder="1" applyAlignment="1">
      <alignment vertical="top"/>
    </xf>
    <xf numFmtId="0" fontId="3" fillId="0" borderId="0" xfId="0" applyFont="1" applyBorder="1" applyAlignment="1">
      <alignment vertical="top"/>
    </xf>
    <xf numFmtId="179" fontId="3" fillId="0" borderId="0" xfId="42" applyNumberFormat="1" applyFont="1" applyFill="1" applyBorder="1" applyAlignment="1">
      <alignment horizontal="right" vertical="top"/>
    </xf>
    <xf numFmtId="179" fontId="3" fillId="0" borderId="10" xfId="42" applyNumberFormat="1" applyFont="1" applyFill="1" applyBorder="1" applyAlignment="1">
      <alignment horizontal="right" vertical="top"/>
    </xf>
    <xf numFmtId="171" fontId="1" fillId="0" borderId="0" xfId="42" applyFont="1" applyBorder="1" applyAlignment="1" quotePrefix="1">
      <alignment horizontal="right" vertical="top"/>
    </xf>
    <xf numFmtId="179" fontId="3" fillId="0" borderId="10" xfId="42" applyNumberFormat="1" applyFont="1" applyFill="1" applyBorder="1" applyAlignment="1" quotePrefix="1">
      <alignment horizontal="right" vertical="top"/>
    </xf>
    <xf numFmtId="179" fontId="1" fillId="0" borderId="0" xfId="42" applyNumberFormat="1" applyFont="1" applyFill="1" applyBorder="1" applyAlignment="1" quotePrefix="1">
      <alignment horizontal="right" vertical="top"/>
    </xf>
    <xf numFmtId="179" fontId="3" fillId="0" borderId="13" xfId="42" applyNumberFormat="1" applyFont="1" applyFill="1" applyBorder="1" applyAlignment="1">
      <alignment vertical="top"/>
    </xf>
    <xf numFmtId="179" fontId="3" fillId="0" borderId="12" xfId="42" applyNumberFormat="1" applyFont="1" applyFill="1" applyBorder="1" applyAlignment="1">
      <alignment vertical="top"/>
    </xf>
    <xf numFmtId="179" fontId="3" fillId="0" borderId="13" xfId="42" applyNumberFormat="1" applyFont="1" applyFill="1" applyBorder="1" applyAlignment="1">
      <alignment horizontal="right" vertical="top"/>
    </xf>
    <xf numFmtId="171" fontId="1" fillId="0" borderId="0" xfId="42" applyFont="1" applyBorder="1" applyAlignment="1">
      <alignment horizontal="right" vertical="top"/>
    </xf>
    <xf numFmtId="0" fontId="3" fillId="0" borderId="0" xfId="0" applyFont="1" applyAlignment="1">
      <alignment wrapText="1"/>
    </xf>
    <xf numFmtId="0" fontId="3" fillId="0" borderId="0" xfId="0" applyFont="1" applyAlignment="1">
      <alignment vertical="top" wrapText="1"/>
    </xf>
    <xf numFmtId="0" fontId="5" fillId="0" borderId="0" xfId="0" applyFont="1" applyBorder="1" applyAlignment="1">
      <alignment vertical="top"/>
    </xf>
    <xf numFmtId="179" fontId="3" fillId="0" borderId="0" xfId="42" applyNumberFormat="1" applyFont="1" applyAlignment="1" quotePrefix="1">
      <alignment horizontal="right" vertical="top"/>
    </xf>
    <xf numFmtId="179" fontId="3" fillId="0" borderId="0" xfId="0" applyNumberFormat="1" applyFont="1" applyBorder="1" applyAlignment="1">
      <alignment vertical="top"/>
    </xf>
    <xf numFmtId="179" fontId="3" fillId="0" borderId="14" xfId="0" applyNumberFormat="1" applyFont="1" applyBorder="1" applyAlignment="1">
      <alignment vertical="top"/>
    </xf>
    <xf numFmtId="171" fontId="3" fillId="0" borderId="0" xfId="42" applyFont="1" applyBorder="1" applyAlignment="1">
      <alignment vertical="top"/>
    </xf>
    <xf numFmtId="15" fontId="3" fillId="0" borderId="0" xfId="0" applyNumberFormat="1" applyFont="1" applyFill="1" applyAlignment="1">
      <alignment vertical="top"/>
    </xf>
    <xf numFmtId="0" fontId="3" fillId="0" borderId="0" xfId="0" applyFont="1" applyAlignment="1">
      <alignment horizontal="left" vertical="top"/>
    </xf>
    <xf numFmtId="171" fontId="3" fillId="0" borderId="0" xfId="42" applyFont="1" applyBorder="1" applyAlignment="1">
      <alignment horizontal="right" vertical="top"/>
    </xf>
    <xf numFmtId="37" fontId="3" fillId="0" borderId="0" xfId="0" applyNumberFormat="1" applyFont="1" applyBorder="1" applyAlignment="1">
      <alignment vertical="top"/>
    </xf>
    <xf numFmtId="171" fontId="3" fillId="0" borderId="0" xfId="42" applyNumberFormat="1" applyFont="1" applyBorder="1" applyAlignment="1">
      <alignment vertical="top"/>
    </xf>
    <xf numFmtId="37" fontId="3" fillId="0" borderId="0" xfId="42" applyNumberFormat="1" applyFont="1" applyBorder="1" applyAlignment="1">
      <alignment vertical="top"/>
    </xf>
    <xf numFmtId="37" fontId="3" fillId="0" borderId="0" xfId="0" applyNumberFormat="1" applyFont="1" applyAlignment="1">
      <alignment vertical="top"/>
    </xf>
    <xf numFmtId="37" fontId="3" fillId="0" borderId="14" xfId="0" applyNumberFormat="1" applyFont="1" applyBorder="1" applyAlignment="1">
      <alignment vertical="top"/>
    </xf>
    <xf numFmtId="171" fontId="3" fillId="0" borderId="12" xfId="42" applyNumberFormat="1" applyFont="1" applyBorder="1" applyAlignment="1">
      <alignment vertical="top"/>
    </xf>
    <xf numFmtId="0" fontId="3" fillId="0" borderId="0" xfId="0" applyFont="1" applyFill="1" applyAlignment="1">
      <alignment horizontal="justify" vertical="top" wrapText="1"/>
    </xf>
    <xf numFmtId="179" fontId="3" fillId="0" borderId="14" xfId="42" applyNumberFormat="1" applyFont="1" applyBorder="1" applyAlignment="1">
      <alignment vertical="top"/>
    </xf>
    <xf numFmtId="171" fontId="3" fillId="0" borderId="0" xfId="0" applyNumberFormat="1" applyFont="1" applyBorder="1" applyAlignment="1">
      <alignment vertical="top"/>
    </xf>
    <xf numFmtId="0" fontId="1" fillId="0" borderId="0" xfId="0" applyFont="1" applyAlignment="1">
      <alignment horizontal="right" vertical="top" wrapText="1"/>
    </xf>
    <xf numFmtId="179" fontId="3" fillId="0" borderId="0" xfId="42" applyNumberFormat="1" applyFont="1" applyAlignment="1">
      <alignment horizontal="center" vertical="top"/>
    </xf>
    <xf numFmtId="179" fontId="3" fillId="0" borderId="14" xfId="42" applyNumberFormat="1" applyFont="1" applyBorder="1" applyAlignment="1">
      <alignment horizontal="center" vertical="top"/>
    </xf>
    <xf numFmtId="0" fontId="3" fillId="0" borderId="0" xfId="0" applyFont="1" applyBorder="1" applyAlignment="1">
      <alignment horizontal="justify" vertical="top"/>
    </xf>
    <xf numFmtId="194" fontId="3" fillId="0" borderId="12" xfId="0" applyNumberFormat="1" applyFont="1" applyBorder="1" applyAlignment="1">
      <alignment vertical="top"/>
    </xf>
    <xf numFmtId="179" fontId="3" fillId="0" borderId="0" xfId="42" applyNumberFormat="1" applyFont="1" applyFill="1" applyBorder="1" applyAlignment="1" quotePrefix="1">
      <alignment horizontal="right" vertical="top"/>
    </xf>
    <xf numFmtId="0" fontId="3" fillId="0" borderId="0" xfId="0" applyFont="1" applyFill="1" applyBorder="1" applyAlignment="1">
      <alignment vertical="top"/>
    </xf>
    <xf numFmtId="0" fontId="1" fillId="0" borderId="0" xfId="0" applyFont="1" applyAlignment="1">
      <alignment/>
    </xf>
    <xf numFmtId="0" fontId="3" fillId="0" borderId="0" xfId="0" applyFont="1" applyAlignment="1">
      <alignment/>
    </xf>
    <xf numFmtId="179" fontId="3" fillId="0" borderId="11" xfId="42" applyNumberFormat="1" applyFont="1" applyBorder="1" applyAlignment="1">
      <alignment/>
    </xf>
    <xf numFmtId="179" fontId="3" fillId="0" borderId="0" xfId="42" applyNumberFormat="1" applyFont="1" applyBorder="1" applyAlignment="1">
      <alignment/>
    </xf>
    <xf numFmtId="179" fontId="3" fillId="0" borderId="11" xfId="42" applyNumberFormat="1" applyFont="1" applyBorder="1" applyAlignment="1">
      <alignment horizontal="right"/>
    </xf>
    <xf numFmtId="179" fontId="6" fillId="0" borderId="0" xfId="0" applyNumberFormat="1" applyFont="1" applyFill="1" applyAlignment="1">
      <alignment vertical="top"/>
    </xf>
    <xf numFmtId="171" fontId="3" fillId="0" borderId="12" xfId="42" applyNumberFormat="1" applyFont="1" applyBorder="1" applyAlignment="1">
      <alignment horizontal="right" vertical="top"/>
    </xf>
    <xf numFmtId="169" fontId="3" fillId="0" borderId="0" xfId="42" applyNumberFormat="1" applyFont="1" applyAlignment="1">
      <alignment horizontal="right" vertical="top"/>
    </xf>
    <xf numFmtId="169" fontId="3" fillId="0" borderId="0" xfId="42" applyNumberFormat="1" applyFont="1" applyAlignment="1">
      <alignment vertical="top"/>
    </xf>
    <xf numFmtId="169" fontId="3" fillId="0" borderId="0" xfId="42" applyNumberFormat="1" applyFont="1" applyBorder="1" applyAlignment="1">
      <alignment vertical="top"/>
    </xf>
    <xf numFmtId="169" fontId="3" fillId="0" borderId="0" xfId="42" applyNumberFormat="1" applyFont="1" applyBorder="1" applyAlignment="1">
      <alignment horizontal="right" vertical="top"/>
    </xf>
    <xf numFmtId="169" fontId="3" fillId="0" borderId="0" xfId="42" applyNumberFormat="1" applyFont="1" applyFill="1" applyAlignment="1">
      <alignment vertical="top"/>
    </xf>
    <xf numFmtId="169" fontId="3" fillId="0" borderId="0" xfId="42" applyNumberFormat="1" applyFont="1" applyFill="1" applyAlignment="1">
      <alignment horizontal="right" vertical="top"/>
    </xf>
    <xf numFmtId="169" fontId="3" fillId="0" borderId="10" xfId="42" applyNumberFormat="1" applyFont="1" applyFill="1" applyBorder="1" applyAlignment="1">
      <alignment vertical="top"/>
    </xf>
    <xf numFmtId="169" fontId="3" fillId="0" borderId="0" xfId="42" applyNumberFormat="1" applyFont="1" applyFill="1" applyBorder="1" applyAlignment="1">
      <alignment vertical="top"/>
    </xf>
    <xf numFmtId="169" fontId="3" fillId="0" borderId="10" xfId="42" applyNumberFormat="1" applyFont="1" applyBorder="1" applyAlignment="1">
      <alignment vertical="top"/>
    </xf>
    <xf numFmtId="0" fontId="7" fillId="0" borderId="0" xfId="0" applyFont="1" applyAlignment="1">
      <alignment vertical="top"/>
    </xf>
    <xf numFmtId="171" fontId="8" fillId="0" borderId="0" xfId="42" applyFont="1" applyAlignment="1">
      <alignment horizontal="right" vertical="top"/>
    </xf>
    <xf numFmtId="171" fontId="3" fillId="0" borderId="12" xfId="0" applyNumberFormat="1" applyFont="1" applyBorder="1" applyAlignment="1">
      <alignment horizontal="right" vertical="top"/>
    </xf>
    <xf numFmtId="0" fontId="3" fillId="0" borderId="0" xfId="0" applyFont="1" applyAlignment="1">
      <alignment horizontal="justify" vertical="top" wrapText="1"/>
    </xf>
    <xf numFmtId="179" fontId="9" fillId="0" borderId="0" xfId="42" applyNumberFormat="1" applyFont="1" applyFill="1" applyBorder="1" applyAlignment="1">
      <alignment vertical="top"/>
    </xf>
    <xf numFmtId="0" fontId="1" fillId="0" borderId="0" xfId="0" applyFont="1" applyAlignment="1">
      <alignment horizontal="centerContinuous" vertical="top"/>
    </xf>
    <xf numFmtId="0" fontId="3" fillId="0" borderId="0" xfId="0" applyFont="1" applyFill="1" applyAlignment="1">
      <alignment wrapText="1"/>
    </xf>
    <xf numFmtId="0" fontId="3" fillId="0" borderId="0" xfId="0" applyFont="1" applyFill="1" applyAlignment="1">
      <alignment/>
    </xf>
    <xf numFmtId="0" fontId="1" fillId="0" borderId="0" xfId="0" applyFont="1" applyFill="1" applyAlignment="1">
      <alignment vertical="top"/>
    </xf>
    <xf numFmtId="0" fontId="2" fillId="0" borderId="0" xfId="0" applyFont="1" applyFill="1" applyAlignment="1">
      <alignment vertical="top"/>
    </xf>
    <xf numFmtId="0" fontId="1" fillId="0" borderId="0" xfId="0" applyFont="1" applyFill="1" applyBorder="1" applyAlignment="1">
      <alignment vertical="top"/>
    </xf>
    <xf numFmtId="179" fontId="3" fillId="0" borderId="10" xfId="42" applyNumberFormat="1" applyFont="1" applyBorder="1" applyAlignment="1">
      <alignment/>
    </xf>
    <xf numFmtId="37" fontId="3" fillId="0" borderId="0" xfId="42" applyNumberFormat="1" applyFont="1" applyAlignment="1">
      <alignment vertical="top"/>
    </xf>
    <xf numFmtId="4" fontId="3" fillId="0" borderId="0" xfId="42" applyNumberFormat="1" applyFont="1" applyBorder="1" applyAlignment="1">
      <alignment vertical="top"/>
    </xf>
    <xf numFmtId="0" fontId="3" fillId="0" borderId="0" xfId="0" applyFont="1" applyFill="1" applyAlignment="1">
      <alignment horizontal="justify" vertical="top"/>
    </xf>
    <xf numFmtId="0" fontId="3" fillId="0" borderId="0" xfId="0" applyFont="1" applyFill="1" applyAlignment="1">
      <alignment horizontal="left" vertical="top" wrapText="1"/>
    </xf>
    <xf numFmtId="0" fontId="3" fillId="0" borderId="0" xfId="0" applyFont="1" applyFill="1" applyBorder="1" applyAlignment="1">
      <alignment horizontal="justify" vertical="top"/>
    </xf>
    <xf numFmtId="37" fontId="3" fillId="0" borderId="0" xfId="42" applyNumberFormat="1" applyFont="1" applyBorder="1" applyAlignment="1">
      <alignment horizontal="right" vertical="top"/>
    </xf>
    <xf numFmtId="0" fontId="3" fillId="0" borderId="0" xfId="0" applyFont="1" applyFill="1" applyBorder="1" applyAlignment="1">
      <alignment horizontal="justify" vertical="top" wrapText="1"/>
    </xf>
    <xf numFmtId="0" fontId="3" fillId="0" borderId="0" xfId="0" applyFont="1" applyAlignment="1">
      <alignment horizontal="right" vertical="top"/>
    </xf>
    <xf numFmtId="0" fontId="1" fillId="0" borderId="0" xfId="0" applyFont="1" applyAlignment="1">
      <alignment horizontal="justify" vertical="top" wrapText="1"/>
    </xf>
    <xf numFmtId="0" fontId="0" fillId="0" borderId="0" xfId="0" applyAlignment="1">
      <alignment/>
    </xf>
    <xf numFmtId="0" fontId="1" fillId="0" borderId="0" xfId="0" applyFont="1" applyAlignment="1">
      <alignment horizontal="center" vertical="top"/>
    </xf>
    <xf numFmtId="0" fontId="3" fillId="0" borderId="0" xfId="0" applyFont="1" applyAlignment="1">
      <alignment horizontal="justify" vertical="top"/>
    </xf>
    <xf numFmtId="171" fontId="1" fillId="0" borderId="10" xfId="42" applyFont="1" applyBorder="1" applyAlignment="1">
      <alignment horizontal="center" vertical="top"/>
    </xf>
    <xf numFmtId="0" fontId="3" fillId="0" borderId="0" xfId="0" applyFont="1" applyAlignment="1">
      <alignment horizontal="justify" vertical="top" wrapText="1"/>
    </xf>
    <xf numFmtId="0" fontId="1" fillId="0" borderId="0" xfId="0" applyFont="1" applyBorder="1" applyAlignment="1">
      <alignment horizontal="justify" vertical="top"/>
    </xf>
    <xf numFmtId="0" fontId="3" fillId="0" borderId="0" xfId="0" applyFont="1" applyFill="1" applyAlignment="1">
      <alignment horizontal="justify" vertical="top"/>
    </xf>
    <xf numFmtId="0" fontId="3" fillId="0" borderId="0" xfId="0" applyFont="1" applyFill="1" applyAlignment="1">
      <alignment horizontal="justify" vertical="top" wrapText="1"/>
    </xf>
    <xf numFmtId="0" fontId="3" fillId="0" borderId="0" xfId="0" applyFont="1" applyBorder="1" applyAlignment="1">
      <alignment horizontal="justify" vertical="top"/>
    </xf>
    <xf numFmtId="0" fontId="3" fillId="0" borderId="0" xfId="0" applyFont="1" applyFill="1" applyBorder="1" applyAlignment="1">
      <alignment horizontal="justify" vertical="top" wrapText="1"/>
    </xf>
    <xf numFmtId="0" fontId="3" fillId="0" borderId="0" xfId="0" applyFont="1" applyFill="1" applyBorder="1" applyAlignment="1">
      <alignment horizontal="justify" vertical="top"/>
    </xf>
    <xf numFmtId="0" fontId="3" fillId="0" borderId="0" xfId="0" applyFont="1" applyAlignment="1">
      <alignment horizontal="justify"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1200150</xdr:colOff>
      <xdr:row>4</xdr:row>
      <xdr:rowOff>0</xdr:rowOff>
    </xdr:to>
    <xdr:pic>
      <xdr:nvPicPr>
        <xdr:cNvPr id="1" name="Picture 1"/>
        <xdr:cNvPicPr preferRelativeResize="1">
          <a:picLocks noChangeAspect="1"/>
        </xdr:cNvPicPr>
      </xdr:nvPicPr>
      <xdr:blipFill>
        <a:blip r:embed="rId1"/>
        <a:stretch>
          <a:fillRect/>
        </a:stretch>
      </xdr:blipFill>
      <xdr:spPr>
        <a:xfrm>
          <a:off x="276225" y="0"/>
          <a:ext cx="120015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1200150</xdr:colOff>
      <xdr:row>4</xdr:row>
      <xdr:rowOff>0</xdr:rowOff>
    </xdr:to>
    <xdr:pic>
      <xdr:nvPicPr>
        <xdr:cNvPr id="1" name="Picture 4"/>
        <xdr:cNvPicPr preferRelativeResize="1">
          <a:picLocks noChangeAspect="1"/>
        </xdr:cNvPicPr>
      </xdr:nvPicPr>
      <xdr:blipFill>
        <a:blip r:embed="rId1"/>
        <a:stretch>
          <a:fillRect/>
        </a:stretch>
      </xdr:blipFill>
      <xdr:spPr>
        <a:xfrm>
          <a:off x="276225" y="0"/>
          <a:ext cx="120015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xdr:col>
      <xdr:colOff>1209675</xdr:colOff>
      <xdr:row>4</xdr:row>
      <xdr:rowOff>0</xdr:rowOff>
    </xdr:to>
    <xdr:pic>
      <xdr:nvPicPr>
        <xdr:cNvPr id="1" name="Picture 3"/>
        <xdr:cNvPicPr preferRelativeResize="1">
          <a:picLocks noChangeAspect="1"/>
        </xdr:cNvPicPr>
      </xdr:nvPicPr>
      <xdr:blipFill>
        <a:blip r:embed="rId1"/>
        <a:stretch>
          <a:fillRect/>
        </a:stretch>
      </xdr:blipFill>
      <xdr:spPr>
        <a:xfrm>
          <a:off x="276225" y="0"/>
          <a:ext cx="1190625"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xdr:col>
      <xdr:colOff>1200150</xdr:colOff>
      <xdr:row>4</xdr:row>
      <xdr:rowOff>0</xdr:rowOff>
    </xdr:to>
    <xdr:pic>
      <xdr:nvPicPr>
        <xdr:cNvPr id="1" name="Picture 2"/>
        <xdr:cNvPicPr preferRelativeResize="1">
          <a:picLocks noChangeAspect="1"/>
        </xdr:cNvPicPr>
      </xdr:nvPicPr>
      <xdr:blipFill>
        <a:blip r:embed="rId1"/>
        <a:stretch>
          <a:fillRect/>
        </a:stretch>
      </xdr:blipFill>
      <xdr:spPr>
        <a:xfrm>
          <a:off x="276225" y="0"/>
          <a:ext cx="118110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xdr:col>
      <xdr:colOff>1200150</xdr:colOff>
      <xdr:row>4</xdr:row>
      <xdr:rowOff>0</xdr:rowOff>
    </xdr:to>
    <xdr:pic>
      <xdr:nvPicPr>
        <xdr:cNvPr id="1" name="Picture 2"/>
        <xdr:cNvPicPr preferRelativeResize="1">
          <a:picLocks noChangeAspect="1"/>
        </xdr:cNvPicPr>
      </xdr:nvPicPr>
      <xdr:blipFill>
        <a:blip r:embed="rId1"/>
        <a:stretch>
          <a:fillRect/>
        </a:stretch>
      </xdr:blipFill>
      <xdr:spPr>
        <a:xfrm>
          <a:off x="276225" y="0"/>
          <a:ext cx="1181100" cy="647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3</xdr:col>
      <xdr:colOff>619125</xdr:colOff>
      <xdr:row>3</xdr:row>
      <xdr:rowOff>142875</xdr:rowOff>
    </xdr:to>
    <xdr:pic>
      <xdr:nvPicPr>
        <xdr:cNvPr id="1" name="Picture 7"/>
        <xdr:cNvPicPr preferRelativeResize="1">
          <a:picLocks noChangeAspect="1"/>
        </xdr:cNvPicPr>
      </xdr:nvPicPr>
      <xdr:blipFill>
        <a:blip r:embed="rId1"/>
        <a:stretch>
          <a:fillRect/>
        </a:stretch>
      </xdr:blipFill>
      <xdr:spPr>
        <a:xfrm>
          <a:off x="276225" y="0"/>
          <a:ext cx="1162050" cy="628650"/>
        </a:xfrm>
        <a:prstGeom prst="rect">
          <a:avLst/>
        </a:prstGeom>
        <a:noFill/>
        <a:ln w="9525" cmpd="sng">
          <a:noFill/>
        </a:ln>
      </xdr:spPr>
    </xdr:pic>
    <xdr:clientData/>
  </xdr:twoCellAnchor>
  <xdr:twoCellAnchor>
    <xdr:from>
      <xdr:col>1</xdr:col>
      <xdr:colOff>19050</xdr:colOff>
      <xdr:row>54</xdr:row>
      <xdr:rowOff>0</xdr:rowOff>
    </xdr:from>
    <xdr:to>
      <xdr:col>3</xdr:col>
      <xdr:colOff>619125</xdr:colOff>
      <xdr:row>57</xdr:row>
      <xdr:rowOff>142875</xdr:rowOff>
    </xdr:to>
    <xdr:pic>
      <xdr:nvPicPr>
        <xdr:cNvPr id="2" name="Picture 15"/>
        <xdr:cNvPicPr preferRelativeResize="1">
          <a:picLocks noChangeAspect="1"/>
        </xdr:cNvPicPr>
      </xdr:nvPicPr>
      <xdr:blipFill>
        <a:blip r:embed="rId1"/>
        <a:stretch>
          <a:fillRect/>
        </a:stretch>
      </xdr:blipFill>
      <xdr:spPr>
        <a:xfrm>
          <a:off x="276225" y="9486900"/>
          <a:ext cx="1162050" cy="628650"/>
        </a:xfrm>
        <a:prstGeom prst="rect">
          <a:avLst/>
        </a:prstGeom>
        <a:noFill/>
        <a:ln w="9525" cmpd="sng">
          <a:noFill/>
        </a:ln>
      </xdr:spPr>
    </xdr:pic>
    <xdr:clientData/>
  </xdr:twoCellAnchor>
  <xdr:twoCellAnchor>
    <xdr:from>
      <xdr:col>1</xdr:col>
      <xdr:colOff>19050</xdr:colOff>
      <xdr:row>108</xdr:row>
      <xdr:rowOff>0</xdr:rowOff>
    </xdr:from>
    <xdr:to>
      <xdr:col>3</xdr:col>
      <xdr:colOff>619125</xdr:colOff>
      <xdr:row>111</xdr:row>
      <xdr:rowOff>142875</xdr:rowOff>
    </xdr:to>
    <xdr:pic>
      <xdr:nvPicPr>
        <xdr:cNvPr id="3" name="Picture 16"/>
        <xdr:cNvPicPr preferRelativeResize="1">
          <a:picLocks noChangeAspect="1"/>
        </xdr:cNvPicPr>
      </xdr:nvPicPr>
      <xdr:blipFill>
        <a:blip r:embed="rId1"/>
        <a:stretch>
          <a:fillRect/>
        </a:stretch>
      </xdr:blipFill>
      <xdr:spPr>
        <a:xfrm>
          <a:off x="276225" y="18849975"/>
          <a:ext cx="1162050" cy="628650"/>
        </a:xfrm>
        <a:prstGeom prst="rect">
          <a:avLst/>
        </a:prstGeom>
        <a:noFill/>
        <a:ln w="9525" cmpd="sng">
          <a:noFill/>
        </a:ln>
      </xdr:spPr>
    </xdr:pic>
    <xdr:clientData/>
  </xdr:twoCellAnchor>
  <xdr:twoCellAnchor>
    <xdr:from>
      <xdr:col>1</xdr:col>
      <xdr:colOff>19050</xdr:colOff>
      <xdr:row>153</xdr:row>
      <xdr:rowOff>0</xdr:rowOff>
    </xdr:from>
    <xdr:to>
      <xdr:col>3</xdr:col>
      <xdr:colOff>619125</xdr:colOff>
      <xdr:row>156</xdr:row>
      <xdr:rowOff>142875</xdr:rowOff>
    </xdr:to>
    <xdr:pic>
      <xdr:nvPicPr>
        <xdr:cNvPr id="4" name="Picture 17"/>
        <xdr:cNvPicPr preferRelativeResize="1">
          <a:picLocks noChangeAspect="1"/>
        </xdr:cNvPicPr>
      </xdr:nvPicPr>
      <xdr:blipFill>
        <a:blip r:embed="rId1"/>
        <a:stretch>
          <a:fillRect/>
        </a:stretch>
      </xdr:blipFill>
      <xdr:spPr>
        <a:xfrm>
          <a:off x="276225" y="28117800"/>
          <a:ext cx="1162050" cy="628650"/>
        </a:xfrm>
        <a:prstGeom prst="rect">
          <a:avLst/>
        </a:prstGeom>
        <a:noFill/>
        <a:ln w="9525" cmpd="sng">
          <a:noFill/>
        </a:ln>
      </xdr:spPr>
    </xdr:pic>
    <xdr:clientData/>
  </xdr:twoCellAnchor>
  <xdr:twoCellAnchor>
    <xdr:from>
      <xdr:col>1</xdr:col>
      <xdr:colOff>19050</xdr:colOff>
      <xdr:row>205</xdr:row>
      <xdr:rowOff>0</xdr:rowOff>
    </xdr:from>
    <xdr:to>
      <xdr:col>3</xdr:col>
      <xdr:colOff>619125</xdr:colOff>
      <xdr:row>208</xdr:row>
      <xdr:rowOff>142875</xdr:rowOff>
    </xdr:to>
    <xdr:pic>
      <xdr:nvPicPr>
        <xdr:cNvPr id="5" name="Picture 18"/>
        <xdr:cNvPicPr preferRelativeResize="1">
          <a:picLocks noChangeAspect="1"/>
        </xdr:cNvPicPr>
      </xdr:nvPicPr>
      <xdr:blipFill>
        <a:blip r:embed="rId1"/>
        <a:stretch>
          <a:fillRect/>
        </a:stretch>
      </xdr:blipFill>
      <xdr:spPr>
        <a:xfrm>
          <a:off x="276225" y="37423725"/>
          <a:ext cx="1162050" cy="628650"/>
        </a:xfrm>
        <a:prstGeom prst="rect">
          <a:avLst/>
        </a:prstGeom>
        <a:noFill/>
        <a:ln w="9525" cmpd="sng">
          <a:noFill/>
        </a:ln>
      </xdr:spPr>
    </xdr:pic>
    <xdr:clientData/>
  </xdr:twoCellAnchor>
  <xdr:twoCellAnchor>
    <xdr:from>
      <xdr:col>1</xdr:col>
      <xdr:colOff>19050</xdr:colOff>
      <xdr:row>261</xdr:row>
      <xdr:rowOff>0</xdr:rowOff>
    </xdr:from>
    <xdr:to>
      <xdr:col>3</xdr:col>
      <xdr:colOff>619125</xdr:colOff>
      <xdr:row>264</xdr:row>
      <xdr:rowOff>142875</xdr:rowOff>
    </xdr:to>
    <xdr:pic>
      <xdr:nvPicPr>
        <xdr:cNvPr id="6" name="Picture 19"/>
        <xdr:cNvPicPr preferRelativeResize="1">
          <a:picLocks noChangeAspect="1"/>
        </xdr:cNvPicPr>
      </xdr:nvPicPr>
      <xdr:blipFill>
        <a:blip r:embed="rId1"/>
        <a:stretch>
          <a:fillRect/>
        </a:stretch>
      </xdr:blipFill>
      <xdr:spPr>
        <a:xfrm>
          <a:off x="276225" y="46710600"/>
          <a:ext cx="116205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5:I38"/>
  <sheetViews>
    <sheetView view="pageBreakPreview" zoomScale="60" zoomScalePageLayoutView="0" workbookViewId="0" topLeftCell="A7">
      <selection activeCell="D1" sqref="D1"/>
    </sheetView>
  </sheetViews>
  <sheetFormatPr defaultColWidth="9.140625" defaultRowHeight="12.75"/>
  <cols>
    <col min="1" max="1" width="4.140625" style="3" customWidth="1"/>
    <col min="2" max="2" width="24.421875" style="3" customWidth="1"/>
    <col min="3" max="3" width="6.140625" style="3" customWidth="1"/>
    <col min="4" max="5" width="12.7109375" style="3" customWidth="1"/>
    <col min="6" max="6" width="2.140625" style="3" customWidth="1"/>
    <col min="7" max="8" width="12.7109375" style="3" customWidth="1"/>
    <col min="9" max="16384" width="9.140625" style="3" customWidth="1"/>
  </cols>
  <sheetData>
    <row r="5" spans="1:2" ht="15.75">
      <c r="A5" s="1"/>
      <c r="B5" s="2" t="s">
        <v>119</v>
      </c>
    </row>
    <row r="6" ht="12.75">
      <c r="A6" s="1"/>
    </row>
    <row r="7" ht="12.75">
      <c r="A7" s="1" t="s">
        <v>145</v>
      </c>
    </row>
    <row r="8" ht="12.75">
      <c r="A8" s="1" t="s">
        <v>261</v>
      </c>
    </row>
    <row r="9" ht="12.75">
      <c r="A9" s="3" t="s">
        <v>15</v>
      </c>
    </row>
    <row r="11" ht="12.75">
      <c r="A11" s="3" t="s">
        <v>146</v>
      </c>
    </row>
    <row r="12" spans="1:8" ht="25.5" customHeight="1">
      <c r="A12" s="104" t="s">
        <v>262</v>
      </c>
      <c r="B12" s="105"/>
      <c r="C12" s="105"/>
      <c r="D12" s="105"/>
      <c r="E12" s="105"/>
      <c r="F12" s="105"/>
      <c r="G12" s="105"/>
      <c r="H12" s="105"/>
    </row>
    <row r="14" spans="4:8" ht="12.75">
      <c r="D14" s="106" t="s">
        <v>3</v>
      </c>
      <c r="E14" s="106"/>
      <c r="G14" s="106" t="s">
        <v>4</v>
      </c>
      <c r="H14" s="106"/>
    </row>
    <row r="15" spans="4:8" ht="12.75">
      <c r="D15" s="5"/>
      <c r="E15" s="6" t="s">
        <v>8</v>
      </c>
      <c r="F15" s="5"/>
      <c r="G15" s="5"/>
      <c r="H15" s="6" t="s">
        <v>8</v>
      </c>
    </row>
    <row r="16" spans="4:8" ht="12.75">
      <c r="D16" s="6" t="s">
        <v>5</v>
      </c>
      <c r="E16" s="6" t="s">
        <v>6</v>
      </c>
      <c r="F16" s="5"/>
      <c r="G16" s="6" t="s">
        <v>5</v>
      </c>
      <c r="H16" s="6" t="s">
        <v>6</v>
      </c>
    </row>
    <row r="17" spans="4:8" ht="12.75">
      <c r="D17" s="6" t="s">
        <v>6</v>
      </c>
      <c r="E17" s="6" t="s">
        <v>9</v>
      </c>
      <c r="F17" s="5"/>
      <c r="G17" s="6" t="s">
        <v>6</v>
      </c>
      <c r="H17" s="6" t="s">
        <v>9</v>
      </c>
    </row>
    <row r="18" spans="4:8" ht="12.75">
      <c r="D18" s="6" t="s">
        <v>7</v>
      </c>
      <c r="E18" s="6" t="s">
        <v>7</v>
      </c>
      <c r="F18" s="5"/>
      <c r="G18" s="6" t="s">
        <v>10</v>
      </c>
      <c r="H18" s="6" t="s">
        <v>11</v>
      </c>
    </row>
    <row r="19" spans="4:8" ht="12.75">
      <c r="D19" s="6"/>
      <c r="E19" s="6"/>
      <c r="F19" s="5"/>
      <c r="G19" s="6"/>
      <c r="H19" s="6"/>
    </row>
    <row r="20" spans="4:8" ht="12.75">
      <c r="D20" s="7" t="s">
        <v>263</v>
      </c>
      <c r="E20" s="7" t="s">
        <v>264</v>
      </c>
      <c r="F20" s="5"/>
      <c r="G20" s="7" t="s">
        <v>263</v>
      </c>
      <c r="H20" s="7" t="s">
        <v>264</v>
      </c>
    </row>
    <row r="21" spans="3:8" ht="12.75">
      <c r="C21" s="1"/>
      <c r="D21" s="7" t="s">
        <v>12</v>
      </c>
      <c r="E21" s="7" t="s">
        <v>12</v>
      </c>
      <c r="G21" s="7" t="s">
        <v>12</v>
      </c>
      <c r="H21" s="7" t="s">
        <v>12</v>
      </c>
    </row>
    <row r="23" spans="1:8" ht="12.75">
      <c r="A23" s="50">
        <v>1</v>
      </c>
      <c r="B23" s="3" t="s">
        <v>13</v>
      </c>
      <c r="D23" s="8">
        <f>'IS'!D21</f>
        <v>5547</v>
      </c>
      <c r="E23" s="75">
        <f>'IS'!E21</f>
        <v>4045</v>
      </c>
      <c r="G23" s="8">
        <f>'IS'!G21</f>
        <v>15546</v>
      </c>
      <c r="H23" s="75">
        <v>6775</v>
      </c>
    </row>
    <row r="24" spans="1:8" ht="12.75">
      <c r="A24" s="50"/>
      <c r="D24" s="9"/>
      <c r="E24" s="79"/>
      <c r="F24" s="10"/>
      <c r="G24" s="9"/>
      <c r="H24" s="76"/>
    </row>
    <row r="25" spans="1:8" ht="12.75" customHeight="1">
      <c r="A25" s="50">
        <v>2</v>
      </c>
      <c r="B25" s="3" t="s">
        <v>147</v>
      </c>
      <c r="D25" s="8">
        <f>'IS'!D33</f>
        <v>2964</v>
      </c>
      <c r="E25" s="75">
        <f>'IS'!E33</f>
        <v>2061</v>
      </c>
      <c r="G25" s="8">
        <f>'IS'!G33</f>
        <v>10204</v>
      </c>
      <c r="H25" s="75">
        <v>3423</v>
      </c>
    </row>
    <row r="26" spans="1:8" ht="12.75">
      <c r="A26" s="50"/>
      <c r="D26" s="8"/>
      <c r="E26" s="76"/>
      <c r="G26" s="8"/>
      <c r="H26" s="76"/>
    </row>
    <row r="27" spans="1:8" ht="12.75">
      <c r="A27" s="50">
        <v>3</v>
      </c>
      <c r="B27" s="3" t="s">
        <v>200</v>
      </c>
      <c r="D27" s="8">
        <f>'IS'!D37</f>
        <v>2856</v>
      </c>
      <c r="E27" s="75">
        <f>'IS'!E37</f>
        <v>2061</v>
      </c>
      <c r="G27" s="8">
        <f>'IS'!G37</f>
        <v>10096</v>
      </c>
      <c r="H27" s="75">
        <v>3423</v>
      </c>
    </row>
    <row r="28" spans="1:9" ht="12.75" customHeight="1">
      <c r="A28" s="50"/>
      <c r="D28" s="18"/>
      <c r="E28" s="77"/>
      <c r="F28" s="32"/>
      <c r="G28" s="18"/>
      <c r="H28" s="77"/>
      <c r="I28" s="32"/>
    </row>
    <row r="29" spans="1:9" ht="12.75">
      <c r="A29" s="50">
        <v>4</v>
      </c>
      <c r="B29" s="3" t="s">
        <v>201</v>
      </c>
      <c r="D29" s="18">
        <f>D27</f>
        <v>2856</v>
      </c>
      <c r="E29" s="78">
        <f>E27</f>
        <v>2061</v>
      </c>
      <c r="F29" s="32"/>
      <c r="G29" s="52">
        <f>G27</f>
        <v>10096</v>
      </c>
      <c r="H29" s="78">
        <v>3423</v>
      </c>
      <c r="I29" s="32"/>
    </row>
    <row r="30" spans="1:9" ht="12.75">
      <c r="A30" s="50"/>
      <c r="B30" s="3" t="s">
        <v>202</v>
      </c>
      <c r="D30" s="18"/>
      <c r="E30" s="78"/>
      <c r="F30" s="32"/>
      <c r="G30" s="52"/>
      <c r="H30" s="78"/>
      <c r="I30" s="32"/>
    </row>
    <row r="31" spans="1:9" ht="12.75">
      <c r="A31" s="50"/>
      <c r="D31" s="18"/>
      <c r="F31" s="32"/>
      <c r="G31" s="32"/>
      <c r="H31" s="77"/>
      <c r="I31" s="32"/>
    </row>
    <row r="32" spans="1:9" ht="12.75">
      <c r="A32" s="50">
        <v>5</v>
      </c>
      <c r="B32" s="3" t="s">
        <v>14</v>
      </c>
      <c r="D32" s="53">
        <f>Notes!E232</f>
        <v>1.091463577753404</v>
      </c>
      <c r="E32" s="48">
        <v>1.52</v>
      </c>
      <c r="F32" s="32"/>
      <c r="G32" s="48">
        <f>Notes!H232</f>
        <v>3.8583390339630137</v>
      </c>
      <c r="H32" s="97">
        <v>2.53</v>
      </c>
      <c r="I32" s="32"/>
    </row>
    <row r="33" spans="1:9" ht="12.75">
      <c r="A33" s="50"/>
      <c r="D33" s="18"/>
      <c r="E33" s="51"/>
      <c r="F33" s="32"/>
      <c r="G33" s="32"/>
      <c r="H33" s="97"/>
      <c r="I33" s="32"/>
    </row>
    <row r="34" spans="1:9" ht="12.75">
      <c r="A34" s="50">
        <v>6</v>
      </c>
      <c r="B34" s="3" t="s">
        <v>162</v>
      </c>
      <c r="D34" s="53">
        <f>Notes!E242</f>
        <v>0.9918354164423808</v>
      </c>
      <c r="E34" s="48">
        <v>1.39</v>
      </c>
      <c r="F34" s="32"/>
      <c r="G34" s="60">
        <f>Notes!H242</f>
        <v>3.5061520883761474</v>
      </c>
      <c r="H34" s="97">
        <v>2.3</v>
      </c>
      <c r="I34" s="32"/>
    </row>
    <row r="35" spans="1:9" ht="12.75">
      <c r="A35" s="50"/>
      <c r="D35" s="18"/>
      <c r="E35" s="51"/>
      <c r="F35" s="32"/>
      <c r="G35" s="32"/>
      <c r="H35" s="48"/>
      <c r="I35" s="32"/>
    </row>
    <row r="36" spans="1:9" ht="12.75">
      <c r="A36" s="50">
        <v>7</v>
      </c>
      <c r="B36" s="3" t="s">
        <v>203</v>
      </c>
      <c r="D36" s="54">
        <v>0</v>
      </c>
      <c r="E36" s="54">
        <v>0</v>
      </c>
      <c r="F36" s="32"/>
      <c r="G36" s="32">
        <v>0</v>
      </c>
      <c r="H36" s="32">
        <v>0</v>
      </c>
      <c r="I36" s="32"/>
    </row>
    <row r="37" spans="1:4" ht="12.75">
      <c r="A37" s="50"/>
      <c r="D37" s="8"/>
    </row>
    <row r="38" spans="1:4" ht="12.75">
      <c r="A38" s="50"/>
      <c r="D38" s="8"/>
    </row>
  </sheetData>
  <sheetProtection password="CF68" sheet="1" objects="1" scenarios="1"/>
  <mergeCells count="3">
    <mergeCell ref="A12:H12"/>
    <mergeCell ref="D14:E14"/>
    <mergeCell ref="G14:H14"/>
  </mergeCells>
  <printOptions/>
  <pageMargins left="0.7480314960629921" right="0.7480314960629921" top="0.984251968503937" bottom="0.6299212598425197" header="0.5118110236220472" footer="0.5118110236220472"/>
  <pageSetup firstPageNumber="1" useFirstPageNumber="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5:H54"/>
  <sheetViews>
    <sheetView view="pageBreakPreview" zoomScale="60" zoomScalePageLayoutView="0" workbookViewId="0" topLeftCell="A31">
      <selection activeCell="D25" sqref="D25"/>
    </sheetView>
  </sheetViews>
  <sheetFormatPr defaultColWidth="9.140625" defaultRowHeight="12.75"/>
  <cols>
    <col min="1" max="1" width="4.140625" style="3" customWidth="1"/>
    <col min="2" max="2" width="24.421875" style="3" customWidth="1"/>
    <col min="3" max="3" width="6.140625" style="3" customWidth="1"/>
    <col min="4" max="5" width="12.7109375" style="3" customWidth="1"/>
    <col min="6" max="6" width="2.140625" style="3" customWidth="1"/>
    <col min="7" max="8" width="12.7109375" style="3" customWidth="1"/>
    <col min="9" max="16384" width="9.140625" style="3" customWidth="1"/>
  </cols>
  <sheetData>
    <row r="5" spans="1:2" ht="15.75">
      <c r="A5" s="1"/>
      <c r="B5" s="2" t="s">
        <v>119</v>
      </c>
    </row>
    <row r="6" ht="12.75">
      <c r="A6" s="1"/>
    </row>
    <row r="7" ht="12.75">
      <c r="A7" s="1" t="s">
        <v>39</v>
      </c>
    </row>
    <row r="8" ht="12.75">
      <c r="A8" s="1" t="s">
        <v>261</v>
      </c>
    </row>
    <row r="9" spans="1:4" ht="12.75">
      <c r="A9" s="3" t="s">
        <v>15</v>
      </c>
      <c r="D9" s="3" t="s">
        <v>173</v>
      </c>
    </row>
    <row r="12" spans="4:8" ht="12.75">
      <c r="D12" s="106" t="s">
        <v>3</v>
      </c>
      <c r="E12" s="106"/>
      <c r="G12" s="106" t="s">
        <v>4</v>
      </c>
      <c r="H12" s="106"/>
    </row>
    <row r="13" spans="4:8" ht="12.75">
      <c r="D13" s="5"/>
      <c r="E13" s="6" t="s">
        <v>8</v>
      </c>
      <c r="F13" s="5"/>
      <c r="G13" s="5"/>
      <c r="H13" s="6" t="s">
        <v>8</v>
      </c>
    </row>
    <row r="14" spans="4:8" ht="12.75">
      <c r="D14" s="6" t="s">
        <v>5</v>
      </c>
      <c r="E14" s="6" t="s">
        <v>6</v>
      </c>
      <c r="F14" s="5"/>
      <c r="G14" s="6" t="s">
        <v>5</v>
      </c>
      <c r="H14" s="6" t="s">
        <v>6</v>
      </c>
    </row>
    <row r="15" spans="4:8" ht="12.75">
      <c r="D15" s="6" t="s">
        <v>6</v>
      </c>
      <c r="E15" s="6" t="s">
        <v>9</v>
      </c>
      <c r="F15" s="5"/>
      <c r="G15" s="6" t="s">
        <v>6</v>
      </c>
      <c r="H15" s="6" t="s">
        <v>9</v>
      </c>
    </row>
    <row r="16" spans="4:8" ht="12.75">
      <c r="D16" s="6" t="s">
        <v>7</v>
      </c>
      <c r="E16" s="6" t="s">
        <v>7</v>
      </c>
      <c r="F16" s="5"/>
      <c r="G16" s="6" t="s">
        <v>10</v>
      </c>
      <c r="H16" s="6" t="s">
        <v>11</v>
      </c>
    </row>
    <row r="17" spans="4:8" ht="12.75">
      <c r="D17" s="6"/>
      <c r="E17" s="6"/>
      <c r="F17" s="5"/>
      <c r="G17" s="6"/>
      <c r="H17" s="6"/>
    </row>
    <row r="18" spans="4:8" ht="12.75">
      <c r="D18" s="7" t="s">
        <v>263</v>
      </c>
      <c r="E18" s="7" t="s">
        <v>264</v>
      </c>
      <c r="F18" s="5"/>
      <c r="G18" s="7" t="s">
        <v>263</v>
      </c>
      <c r="H18" s="7" t="s">
        <v>264</v>
      </c>
    </row>
    <row r="19" spans="3:8" ht="12.75">
      <c r="C19" s="1"/>
      <c r="D19" s="7" t="s">
        <v>12</v>
      </c>
      <c r="E19" s="7" t="s">
        <v>12</v>
      </c>
      <c r="G19" s="7" t="s">
        <v>12</v>
      </c>
      <c r="H19" s="7" t="s">
        <v>12</v>
      </c>
    </row>
    <row r="21" spans="1:8" ht="12.75">
      <c r="A21" s="3" t="s">
        <v>13</v>
      </c>
      <c r="D21" s="8">
        <v>5547</v>
      </c>
      <c r="E21" s="75">
        <v>4045</v>
      </c>
      <c r="G21" s="8">
        <v>15546</v>
      </c>
      <c r="H21" s="75">
        <v>6775</v>
      </c>
    </row>
    <row r="22" spans="4:8" ht="12.75">
      <c r="D22" s="9"/>
      <c r="E22" s="79"/>
      <c r="F22" s="10"/>
      <c r="G22" s="9"/>
      <c r="H22" s="76"/>
    </row>
    <row r="23" spans="1:8" ht="12.75">
      <c r="A23" s="3" t="s">
        <v>16</v>
      </c>
      <c r="D23" s="9">
        <v>-781</v>
      </c>
      <c r="E23" s="80">
        <v>-466</v>
      </c>
      <c r="F23" s="10"/>
      <c r="G23" s="9">
        <v>-1866</v>
      </c>
      <c r="H23" s="75">
        <v>-816</v>
      </c>
    </row>
    <row r="24" spans="4:8" ht="12.75">
      <c r="D24" s="12"/>
      <c r="E24" s="81"/>
      <c r="F24" s="10"/>
      <c r="G24" s="12"/>
      <c r="H24" s="83"/>
    </row>
    <row r="25" spans="1:8" ht="12.75">
      <c r="A25" s="3" t="s">
        <v>17</v>
      </c>
      <c r="D25" s="9">
        <f>SUM(D21:D24)</f>
        <v>4766</v>
      </c>
      <c r="E25" s="9">
        <f>SUM(E21:E24)</f>
        <v>3579</v>
      </c>
      <c r="F25" s="10"/>
      <c r="G25" s="9">
        <f>SUM(G21:G24)</f>
        <v>13680</v>
      </c>
      <c r="H25" s="9">
        <f>SUM(H21:H24)</f>
        <v>5959</v>
      </c>
    </row>
    <row r="26" spans="4:8" ht="12.75">
      <c r="D26" s="9"/>
      <c r="E26" s="79"/>
      <c r="F26" s="10"/>
      <c r="G26" s="9"/>
      <c r="H26" s="76"/>
    </row>
    <row r="27" spans="1:8" ht="12.75">
      <c r="A27" s="3" t="s">
        <v>18</v>
      </c>
      <c r="D27" s="9">
        <v>180</v>
      </c>
      <c r="E27" s="80">
        <v>54</v>
      </c>
      <c r="F27" s="10"/>
      <c r="G27" s="9">
        <v>400</v>
      </c>
      <c r="H27" s="75">
        <v>101</v>
      </c>
    </row>
    <row r="28" spans="4:8" ht="12.75">
      <c r="D28" s="9"/>
      <c r="E28" s="79"/>
      <c r="F28" s="10"/>
      <c r="G28" s="9"/>
      <c r="H28" s="76"/>
    </row>
    <row r="29" spans="1:8" ht="12.75">
      <c r="A29" s="3" t="s">
        <v>19</v>
      </c>
      <c r="D29" s="9">
        <v>-1981</v>
      </c>
      <c r="E29" s="80">
        <v>-1570</v>
      </c>
      <c r="F29" s="10"/>
      <c r="G29" s="9">
        <v>-3874</v>
      </c>
      <c r="H29" s="75">
        <v>-2634</v>
      </c>
    </row>
    <row r="30" spans="4:8" ht="12.75">
      <c r="D30" s="25"/>
      <c r="E30" s="82"/>
      <c r="F30" s="67"/>
      <c r="G30" s="25"/>
      <c r="H30" s="77"/>
    </row>
    <row r="31" spans="1:8" ht="12.75">
      <c r="A31" s="3" t="s">
        <v>20</v>
      </c>
      <c r="D31" s="8">
        <v>-1</v>
      </c>
      <c r="E31" s="75">
        <v>-2</v>
      </c>
      <c r="G31" s="8">
        <v>-2</v>
      </c>
      <c r="H31" s="75">
        <v>-3</v>
      </c>
    </row>
    <row r="32" spans="4:8" ht="12.75">
      <c r="D32" s="13"/>
      <c r="E32" s="83"/>
      <c r="G32" s="13"/>
      <c r="H32" s="83"/>
    </row>
    <row r="33" spans="1:8" ht="12.75" customHeight="1">
      <c r="A33" s="1" t="s">
        <v>21</v>
      </c>
      <c r="D33" s="8">
        <f>SUM(D25:D32)</f>
        <v>2964</v>
      </c>
      <c r="E33" s="8">
        <f>SUM(E25:E32)</f>
        <v>2061</v>
      </c>
      <c r="G33" s="8">
        <f>SUM(G25:G32)</f>
        <v>10204</v>
      </c>
      <c r="H33" s="8">
        <f>SUM(H25:H32)</f>
        <v>3423</v>
      </c>
    </row>
    <row r="34" spans="4:8" ht="12.75">
      <c r="D34" s="8"/>
      <c r="E34" s="76"/>
      <c r="G34" s="8"/>
      <c r="H34" s="76"/>
    </row>
    <row r="35" spans="1:8" ht="12.75">
      <c r="A35" s="3" t="s">
        <v>22</v>
      </c>
      <c r="D35" s="8">
        <v>-108</v>
      </c>
      <c r="E35" s="75">
        <v>0</v>
      </c>
      <c r="G35" s="8">
        <v>-108</v>
      </c>
      <c r="H35" s="75">
        <v>0</v>
      </c>
    </row>
    <row r="36" spans="4:8" ht="12.75" customHeight="1">
      <c r="D36" s="13"/>
      <c r="E36" s="83"/>
      <c r="G36" s="13"/>
      <c r="H36" s="83"/>
    </row>
    <row r="37" spans="1:8" ht="13.5" thickBot="1">
      <c r="A37" s="1" t="s">
        <v>200</v>
      </c>
      <c r="D37" s="14">
        <f>SUM(D33:D36)</f>
        <v>2856</v>
      </c>
      <c r="E37" s="14">
        <f>SUM(E33:E36)</f>
        <v>2061</v>
      </c>
      <c r="G37" s="14">
        <f>SUM(G33:G36)</f>
        <v>10096</v>
      </c>
      <c r="H37" s="14">
        <f>SUM(H33:H36)</f>
        <v>3423</v>
      </c>
    </row>
    <row r="38" spans="4:8" ht="12.75">
      <c r="D38" s="8"/>
      <c r="E38" s="11"/>
      <c r="H38" s="11"/>
    </row>
    <row r="39" spans="1:8" ht="13.5" thickBot="1">
      <c r="A39" s="1" t="s">
        <v>14</v>
      </c>
      <c r="D39" s="15">
        <f>Notes!E232</f>
        <v>1.091463577753404</v>
      </c>
      <c r="E39" s="16">
        <f>Notes!F232</f>
        <v>1.5249722530521643</v>
      </c>
      <c r="G39" s="15">
        <f>Notes!H232</f>
        <v>3.8583390339630137</v>
      </c>
      <c r="H39" s="16">
        <f>Notes!I232</f>
        <v>2.532741398446171</v>
      </c>
    </row>
    <row r="40" ht="12.75">
      <c r="D40" s="8"/>
    </row>
    <row r="41" spans="1:8" ht="13.5" thickBot="1">
      <c r="A41" s="1" t="s">
        <v>162</v>
      </c>
      <c r="D41" s="57">
        <f>Notes!E242</f>
        <v>0.9918354164423808</v>
      </c>
      <c r="E41" s="86">
        <f>Notes!F242</f>
        <v>1.386338411865604</v>
      </c>
      <c r="G41" s="65">
        <f>Notes!H242</f>
        <v>3.5061520883761474</v>
      </c>
      <c r="H41" s="86">
        <f>Notes!I242</f>
        <v>2.30249218040561</v>
      </c>
    </row>
    <row r="42" ht="12.75">
      <c r="D42" s="8"/>
    </row>
    <row r="43" ht="12.75">
      <c r="D43" s="8"/>
    </row>
    <row r="44" spans="1:4" ht="12.75">
      <c r="A44" s="1" t="s">
        <v>25</v>
      </c>
      <c r="D44" s="8"/>
    </row>
    <row r="45" spans="1:8" ht="12.75">
      <c r="A45" s="107" t="s">
        <v>280</v>
      </c>
      <c r="B45" s="107"/>
      <c r="C45" s="107"/>
      <c r="D45" s="107"/>
      <c r="E45" s="107"/>
      <c r="F45" s="107"/>
      <c r="G45" s="107"/>
      <c r="H45" s="107"/>
    </row>
    <row r="46" spans="1:8" ht="25.5" customHeight="1">
      <c r="A46" s="107"/>
      <c r="B46" s="107"/>
      <c r="C46" s="107"/>
      <c r="D46" s="107"/>
      <c r="E46" s="107"/>
      <c r="F46" s="107"/>
      <c r="G46" s="107"/>
      <c r="H46" s="107"/>
    </row>
    <row r="48" spans="1:8" ht="12.75">
      <c r="A48" s="17"/>
      <c r="B48" s="17"/>
      <c r="C48" s="17"/>
      <c r="D48" s="17"/>
      <c r="E48" s="17"/>
      <c r="F48" s="17"/>
      <c r="G48" s="17"/>
      <c r="H48" s="17"/>
    </row>
    <row r="49" spans="1:8" ht="12.75">
      <c r="A49" s="17"/>
      <c r="B49" s="17"/>
      <c r="C49" s="17"/>
      <c r="D49" s="17"/>
      <c r="E49" s="17"/>
      <c r="F49" s="17"/>
      <c r="G49" s="17"/>
      <c r="H49" s="17"/>
    </row>
    <row r="50" spans="1:8" ht="12.75">
      <c r="A50" s="17"/>
      <c r="B50" s="17"/>
      <c r="C50" s="17"/>
      <c r="D50" s="17"/>
      <c r="E50" s="17"/>
      <c r="F50" s="17"/>
      <c r="G50" s="17"/>
      <c r="H50" s="17"/>
    </row>
    <row r="51" spans="1:8" ht="12.75">
      <c r="A51" s="17"/>
      <c r="B51" s="17"/>
      <c r="C51" s="17"/>
      <c r="D51" s="17"/>
      <c r="E51" s="17"/>
      <c r="F51" s="17"/>
      <c r="G51" s="17"/>
      <c r="H51" s="17"/>
    </row>
    <row r="54" ht="12.75">
      <c r="A54" s="3" t="s">
        <v>206</v>
      </c>
    </row>
  </sheetData>
  <sheetProtection password="CF68" sheet="1" objects="1" scenarios="1"/>
  <mergeCells count="3">
    <mergeCell ref="D12:E12"/>
    <mergeCell ref="G12:H12"/>
    <mergeCell ref="A45:H46"/>
  </mergeCells>
  <printOptions/>
  <pageMargins left="0.75" right="0.75" top="1" bottom="0.63" header="0.5" footer="0.5"/>
  <pageSetup firstPageNumber="1" useFirstPageNumber="1" horizontalDpi="300" verticalDpi="300" orientation="portrait" paperSize="9" r:id="rId2"/>
  <headerFooter alignWithMargins="0">
    <oddFooter>&amp;R&amp;"Times New Roman,Regular"- &amp;P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5:I64"/>
  <sheetViews>
    <sheetView view="pageBreakPreview" zoomScale="60" zoomScalePageLayoutView="0" workbookViewId="0" topLeftCell="A34">
      <selection activeCell="I4" sqref="I4"/>
    </sheetView>
  </sheetViews>
  <sheetFormatPr defaultColWidth="9.140625" defaultRowHeight="12.75"/>
  <cols>
    <col min="1" max="1" width="3.8515625" style="3" customWidth="1"/>
    <col min="2" max="2" width="44.7109375" style="3" customWidth="1"/>
    <col min="3" max="3" width="6.140625" style="3" customWidth="1"/>
    <col min="4" max="4" width="4.140625" style="3" customWidth="1"/>
    <col min="5" max="5" width="12.7109375" style="3" customWidth="1"/>
    <col min="6" max="6" width="3.28125" style="3" customWidth="1"/>
    <col min="7" max="7" width="12.7109375" style="3" customWidth="1"/>
    <col min="8" max="16384" width="9.140625" style="3" customWidth="1"/>
  </cols>
  <sheetData>
    <row r="5" spans="1:3" ht="15.75">
      <c r="A5" s="1"/>
      <c r="B5" s="2" t="s">
        <v>119</v>
      </c>
      <c r="C5" s="1"/>
    </row>
    <row r="7" spans="1:3" ht="12.75">
      <c r="A7" s="1" t="s">
        <v>40</v>
      </c>
      <c r="C7" s="1"/>
    </row>
    <row r="8" spans="1:3" ht="12.75">
      <c r="A8" s="1" t="s">
        <v>265</v>
      </c>
      <c r="C8" s="1"/>
    </row>
    <row r="9" spans="1:3" ht="12.75">
      <c r="A9" s="3" t="s">
        <v>15</v>
      </c>
      <c r="C9" s="1"/>
    </row>
    <row r="10" spans="3:7" ht="12.75">
      <c r="C10" s="1"/>
      <c r="E10" s="4" t="s">
        <v>118</v>
      </c>
      <c r="F10" s="4"/>
      <c r="G10" s="4"/>
    </row>
    <row r="11" spans="1:7" ht="12.75">
      <c r="A11" s="1"/>
      <c r="C11" s="1"/>
      <c r="E11" s="4" t="s">
        <v>266</v>
      </c>
      <c r="F11" s="4"/>
      <c r="G11" s="4" t="s">
        <v>197</v>
      </c>
    </row>
    <row r="12" spans="4:7" ht="12.75">
      <c r="D12" s="5"/>
      <c r="E12" s="7" t="s">
        <v>263</v>
      </c>
      <c r="F12" s="7"/>
      <c r="G12" s="7" t="s">
        <v>211</v>
      </c>
    </row>
    <row r="13" spans="3:7" ht="12.75">
      <c r="C13" s="1"/>
      <c r="E13" s="7" t="s">
        <v>12</v>
      </c>
      <c r="F13" s="7"/>
      <c r="G13" s="7" t="s">
        <v>12</v>
      </c>
    </row>
    <row r="14" ht="12.75">
      <c r="A14" s="1" t="s">
        <v>181</v>
      </c>
    </row>
    <row r="15" ht="12.75">
      <c r="A15" s="1" t="s">
        <v>182</v>
      </c>
    </row>
    <row r="16" spans="1:7" ht="12.75">
      <c r="A16" s="3" t="s">
        <v>183</v>
      </c>
      <c r="E16" s="18">
        <v>11954</v>
      </c>
      <c r="F16" s="18"/>
      <c r="G16" s="18">
        <v>3879</v>
      </c>
    </row>
    <row r="17" spans="1:7" ht="12.75">
      <c r="A17" s="3" t="s">
        <v>235</v>
      </c>
      <c r="E17" s="18">
        <v>3738</v>
      </c>
      <c r="F17" s="18"/>
      <c r="G17" s="18">
        <v>3838</v>
      </c>
    </row>
    <row r="18" spans="1:7" ht="12.75">
      <c r="A18" s="20"/>
      <c r="E18" s="23">
        <f>SUM(E16:E17)</f>
        <v>15692</v>
      </c>
      <c r="F18" s="18"/>
      <c r="G18" s="24">
        <f>SUM(G16:G17)</f>
        <v>7717</v>
      </c>
    </row>
    <row r="19" spans="1:7" ht="12.75">
      <c r="A19" s="1" t="s">
        <v>184</v>
      </c>
      <c r="E19" s="18"/>
      <c r="F19" s="18"/>
      <c r="G19" s="19"/>
    </row>
    <row r="20" spans="1:7" ht="12.75">
      <c r="A20" s="3" t="s">
        <v>120</v>
      </c>
      <c r="E20" s="18">
        <v>4</v>
      </c>
      <c r="F20" s="18"/>
      <c r="G20" s="18">
        <v>4</v>
      </c>
    </row>
    <row r="21" spans="1:7" ht="12.75">
      <c r="A21" s="3" t="s">
        <v>26</v>
      </c>
      <c r="E21" s="18">
        <v>10077</v>
      </c>
      <c r="F21" s="18"/>
      <c r="G21" s="18">
        <v>5220</v>
      </c>
    </row>
    <row r="22" spans="1:7" ht="12.75">
      <c r="A22" s="3" t="s">
        <v>121</v>
      </c>
      <c r="E22" s="18">
        <v>5142</v>
      </c>
      <c r="F22" s="18"/>
      <c r="G22" s="18">
        <v>2740</v>
      </c>
    </row>
    <row r="23" spans="1:7" ht="12.75">
      <c r="A23" s="3" t="s">
        <v>122</v>
      </c>
      <c r="D23" s="7"/>
      <c r="E23" s="21">
        <v>631</v>
      </c>
      <c r="F23" s="22"/>
      <c r="G23" s="21">
        <v>733</v>
      </c>
    </row>
    <row r="24" spans="1:7" ht="12.75">
      <c r="A24" s="3" t="s">
        <v>198</v>
      </c>
      <c r="D24" s="7"/>
      <c r="E24" s="21">
        <v>0</v>
      </c>
      <c r="F24" s="22"/>
      <c r="G24" s="19">
        <v>31</v>
      </c>
    </row>
    <row r="25" spans="1:7" ht="12.75">
      <c r="A25" s="3" t="s">
        <v>159</v>
      </c>
      <c r="D25" s="7"/>
      <c r="E25" s="21">
        <v>21327</v>
      </c>
      <c r="F25" s="22"/>
      <c r="G25" s="21">
        <v>27714</v>
      </c>
    </row>
    <row r="26" spans="1:7" ht="12.75">
      <c r="A26" s="3" t="s">
        <v>28</v>
      </c>
      <c r="E26" s="18">
        <v>7914</v>
      </c>
      <c r="F26" s="18"/>
      <c r="G26" s="18">
        <v>6293</v>
      </c>
    </row>
    <row r="27" spans="5:7" ht="12.75">
      <c r="E27" s="23">
        <f>SUM(E20:E26)</f>
        <v>45095</v>
      </c>
      <c r="F27" s="18"/>
      <c r="G27" s="24">
        <f>SUM(G20:G26)</f>
        <v>42735</v>
      </c>
    </row>
    <row r="28" spans="1:7" s="69" customFormat="1" ht="17.25" customHeight="1" thickBot="1">
      <c r="A28" s="68" t="s">
        <v>185</v>
      </c>
      <c r="E28" s="70">
        <f>E18+E27</f>
        <v>60787</v>
      </c>
      <c r="F28" s="71"/>
      <c r="G28" s="72">
        <f>G18+G27</f>
        <v>50452</v>
      </c>
    </row>
    <row r="29" spans="5:7" ht="12.75">
      <c r="E29" s="18"/>
      <c r="F29" s="18"/>
      <c r="G29" s="18"/>
    </row>
    <row r="30" spans="1:7" ht="12.75">
      <c r="A30" s="1" t="s">
        <v>186</v>
      </c>
      <c r="E30" s="18"/>
      <c r="F30" s="18"/>
      <c r="G30" s="18"/>
    </row>
    <row r="31" spans="1:7" ht="12.75">
      <c r="A31" s="1" t="s">
        <v>187</v>
      </c>
      <c r="E31" s="18"/>
      <c r="F31" s="18"/>
      <c r="G31" s="18"/>
    </row>
    <row r="32" spans="1:7" ht="12.75">
      <c r="A32" s="3" t="s">
        <v>30</v>
      </c>
      <c r="E32" s="18">
        <v>29805</v>
      </c>
      <c r="F32" s="18"/>
      <c r="G32" s="18">
        <v>14878</v>
      </c>
    </row>
    <row r="33" spans="1:7" ht="12.75">
      <c r="A33" s="3" t="s">
        <v>125</v>
      </c>
      <c r="E33" s="18">
        <v>5117</v>
      </c>
      <c r="F33" s="18"/>
      <c r="G33" s="18">
        <v>20074</v>
      </c>
    </row>
    <row r="34" spans="1:7" ht="12.75">
      <c r="A34" s="3" t="s">
        <v>126</v>
      </c>
      <c r="E34" s="18">
        <v>-28</v>
      </c>
      <c r="F34" s="18"/>
      <c r="G34" s="18">
        <v>-13</v>
      </c>
    </row>
    <row r="35" spans="1:7" ht="12.75">
      <c r="A35" s="3" t="s">
        <v>31</v>
      </c>
      <c r="E35" s="18">
        <f>StmtEquity!I34</f>
        <v>24780</v>
      </c>
      <c r="F35" s="18"/>
      <c r="G35" s="26">
        <v>14684</v>
      </c>
    </row>
    <row r="36" spans="1:7" ht="12.75">
      <c r="A36" s="1" t="s">
        <v>188</v>
      </c>
      <c r="E36" s="23">
        <f>SUM(E32:E35)</f>
        <v>59674</v>
      </c>
      <c r="F36" s="18"/>
      <c r="G36" s="24">
        <f>SUM(G32:G35)</f>
        <v>49623</v>
      </c>
    </row>
    <row r="37" spans="5:7" ht="12.75">
      <c r="E37" s="18"/>
      <c r="F37" s="18"/>
      <c r="G37" s="18"/>
    </row>
    <row r="38" spans="1:7" ht="12.75">
      <c r="A38" s="1" t="s">
        <v>189</v>
      </c>
      <c r="E38" s="18"/>
      <c r="F38" s="18"/>
      <c r="G38" s="18"/>
    </row>
    <row r="39" spans="1:7" ht="12.75">
      <c r="A39" s="3" t="s">
        <v>123</v>
      </c>
      <c r="E39" s="18">
        <v>33</v>
      </c>
      <c r="F39" s="18"/>
      <c r="G39" s="18">
        <v>46</v>
      </c>
    </row>
    <row r="40" spans="5:9" ht="12.75">
      <c r="E40" s="23">
        <f>SUM(E39)</f>
        <v>33</v>
      </c>
      <c r="F40" s="8"/>
      <c r="G40" s="24">
        <f>SUM(G39)</f>
        <v>46</v>
      </c>
      <c r="I40" s="27"/>
    </row>
    <row r="41" spans="1:7" ht="12.75">
      <c r="A41" s="1" t="s">
        <v>190</v>
      </c>
      <c r="E41" s="18"/>
      <c r="F41" s="18"/>
      <c r="G41" s="18"/>
    </row>
    <row r="42" spans="1:7" ht="12.75">
      <c r="A42" s="3" t="s">
        <v>29</v>
      </c>
      <c r="E42" s="18">
        <v>248</v>
      </c>
      <c r="F42" s="18"/>
      <c r="G42" s="18">
        <v>283</v>
      </c>
    </row>
    <row r="43" spans="1:7" ht="12.75">
      <c r="A43" s="3" t="s">
        <v>132</v>
      </c>
      <c r="E43" s="18">
        <v>578</v>
      </c>
      <c r="F43" s="18"/>
      <c r="G43" s="18">
        <v>449</v>
      </c>
    </row>
    <row r="44" spans="1:7" ht="12.75">
      <c r="A44" s="3" t="s">
        <v>123</v>
      </c>
      <c r="E44" s="25">
        <v>25</v>
      </c>
      <c r="F44" s="18"/>
      <c r="G44" s="25">
        <v>24</v>
      </c>
    </row>
    <row r="45" spans="1:7" ht="12.75">
      <c r="A45" s="3" t="s">
        <v>124</v>
      </c>
      <c r="E45" s="25">
        <v>121</v>
      </c>
      <c r="F45" s="18"/>
      <c r="G45" s="25">
        <v>27</v>
      </c>
    </row>
    <row r="46" spans="1:7" ht="12.75">
      <c r="A46" s="3" t="s">
        <v>288</v>
      </c>
      <c r="E46" s="25">
        <v>108</v>
      </c>
      <c r="F46" s="18"/>
      <c r="G46" s="25">
        <v>0</v>
      </c>
    </row>
    <row r="47" spans="5:7" ht="12.75">
      <c r="E47" s="23">
        <f>SUM(E42:E46)</f>
        <v>1080</v>
      </c>
      <c r="F47" s="18"/>
      <c r="G47" s="24">
        <f>SUM(G42:G46)</f>
        <v>783</v>
      </c>
    </row>
    <row r="48" spans="1:7" ht="12.75">
      <c r="A48" s="1" t="s">
        <v>191</v>
      </c>
      <c r="E48" s="23">
        <f>E40+E47</f>
        <v>1113</v>
      </c>
      <c r="F48" s="18"/>
      <c r="G48" s="24">
        <f>G40+G47</f>
        <v>829</v>
      </c>
    </row>
    <row r="49" spans="1:7" s="69" customFormat="1" ht="17.25" customHeight="1" thickBot="1">
      <c r="A49" s="68" t="s">
        <v>192</v>
      </c>
      <c r="E49" s="70">
        <f>E48+E36</f>
        <v>60787</v>
      </c>
      <c r="F49" s="71"/>
      <c r="G49" s="72">
        <f>G48+G36</f>
        <v>50452</v>
      </c>
    </row>
    <row r="50" spans="5:7" ht="12.75">
      <c r="E50" s="18"/>
      <c r="F50" s="18"/>
      <c r="G50" s="19"/>
    </row>
    <row r="51" spans="1:7" ht="13.5" thickBot="1">
      <c r="A51" s="3" t="s">
        <v>193</v>
      </c>
      <c r="E51" s="57">
        <f>E36/298047*100</f>
        <v>20.02167443389801</v>
      </c>
      <c r="F51" s="8"/>
      <c r="G51" s="74">
        <f>G36/148782*100</f>
        <v>33.352824938500625</v>
      </c>
    </row>
    <row r="52" spans="5:7" ht="12.75">
      <c r="E52" s="8"/>
      <c r="F52" s="8"/>
      <c r="G52" s="8"/>
    </row>
    <row r="53" spans="1:7" ht="12.75">
      <c r="A53" s="1" t="s">
        <v>25</v>
      </c>
      <c r="E53" s="8"/>
      <c r="F53" s="8"/>
      <c r="G53" s="8"/>
    </row>
    <row r="54" spans="1:7" ht="12.75">
      <c r="A54" s="107" t="s">
        <v>292</v>
      </c>
      <c r="B54" s="107"/>
      <c r="C54" s="107"/>
      <c r="D54" s="107"/>
      <c r="E54" s="107"/>
      <c r="F54" s="107"/>
      <c r="G54" s="107"/>
    </row>
    <row r="55" spans="1:7" ht="12.75">
      <c r="A55" s="107"/>
      <c r="B55" s="107"/>
      <c r="C55" s="107"/>
      <c r="D55" s="107"/>
      <c r="E55" s="107"/>
      <c r="F55" s="107"/>
      <c r="G55" s="107"/>
    </row>
    <row r="56" spans="1:7" ht="12.75">
      <c r="A56" s="17"/>
      <c r="B56" s="17"/>
      <c r="C56" s="17"/>
      <c r="D56" s="17"/>
      <c r="E56" s="17"/>
      <c r="F56" s="17"/>
      <c r="G56" s="17"/>
    </row>
    <row r="57" spans="1:8" ht="27" customHeight="1">
      <c r="A57" s="107" t="s">
        <v>229</v>
      </c>
      <c r="B57" s="107"/>
      <c r="C57" s="107"/>
      <c r="D57" s="107"/>
      <c r="E57" s="107"/>
      <c r="F57" s="107"/>
      <c r="G57" s="107"/>
      <c r="H57" s="17"/>
    </row>
    <row r="58" spans="1:7" ht="12.75" customHeight="1">
      <c r="A58" s="17"/>
      <c r="B58" s="17"/>
      <c r="C58" s="17"/>
      <c r="D58" s="17"/>
      <c r="E58" s="17"/>
      <c r="F58" s="17"/>
      <c r="G58" s="17"/>
    </row>
    <row r="59" spans="1:8" ht="26.25" customHeight="1">
      <c r="A59" s="107" t="s">
        <v>0</v>
      </c>
      <c r="B59" s="107"/>
      <c r="C59" s="107"/>
      <c r="D59" s="107"/>
      <c r="E59" s="107"/>
      <c r="F59" s="107"/>
      <c r="G59" s="107"/>
      <c r="H59" s="50"/>
    </row>
    <row r="60" spans="1:8" ht="12.75">
      <c r="A60" s="50"/>
      <c r="B60" s="50"/>
      <c r="C60" s="50"/>
      <c r="D60" s="50"/>
      <c r="E60" s="50"/>
      <c r="F60" s="50"/>
      <c r="G60" s="50"/>
      <c r="H60" s="50"/>
    </row>
    <row r="61" spans="1:8" ht="12.75">
      <c r="A61" s="17"/>
      <c r="B61" s="17"/>
      <c r="C61" s="17"/>
      <c r="D61" s="17"/>
      <c r="E61" s="17"/>
      <c r="F61" s="17"/>
      <c r="G61" s="17"/>
      <c r="H61" s="17"/>
    </row>
    <row r="62" spans="1:8" ht="12.75">
      <c r="A62" s="17"/>
      <c r="B62" s="17"/>
      <c r="C62" s="17"/>
      <c r="D62" s="17"/>
      <c r="E62" s="17"/>
      <c r="F62" s="17"/>
      <c r="G62" s="17"/>
      <c r="H62" s="17"/>
    </row>
    <row r="64" ht="12.75">
      <c r="E64" s="3" t="s">
        <v>173</v>
      </c>
    </row>
  </sheetData>
  <sheetProtection password="CF68" sheet="1" objects="1" scenarios="1"/>
  <mergeCells count="3">
    <mergeCell ref="A54:G55"/>
    <mergeCell ref="A59:G59"/>
    <mergeCell ref="A57:G57"/>
  </mergeCells>
  <printOptions/>
  <pageMargins left="0.75" right="0.75" top="1" bottom="0.74" header="0.5" footer="0.5"/>
  <pageSetup firstPageNumber="2" useFirstPageNumber="1" fitToHeight="1" fitToWidth="1" horizontalDpi="300" verticalDpi="300" orientation="portrait" paperSize="9" scale="85" r:id="rId2"/>
  <headerFooter alignWithMargins="0">
    <oddFooter>&amp;R&amp;"Times New Roman,Regular"- &amp;P -</oddFooter>
  </headerFooter>
  <drawing r:id="rId1"/>
</worksheet>
</file>

<file path=xl/worksheets/sheet4.xml><?xml version="1.0" encoding="utf-8"?>
<worksheet xmlns="http://schemas.openxmlformats.org/spreadsheetml/2006/main" xmlns:r="http://schemas.openxmlformats.org/officeDocument/2006/relationships">
  <dimension ref="A5:K71"/>
  <sheetViews>
    <sheetView view="pageBreakPreview" zoomScale="60" zoomScalePageLayoutView="0" workbookViewId="0" topLeftCell="A1">
      <selection activeCell="A71" sqref="A71"/>
    </sheetView>
  </sheetViews>
  <sheetFormatPr defaultColWidth="9.140625" defaultRowHeight="12.75"/>
  <cols>
    <col min="1" max="1" width="3.8515625" style="3" customWidth="1"/>
    <col min="2" max="2" width="24.00390625" style="3" customWidth="1"/>
    <col min="3" max="3" width="9.8515625" style="3" customWidth="1"/>
    <col min="4" max="4" width="2.7109375" style="3" customWidth="1"/>
    <col min="5" max="5" width="9.8515625" style="3" customWidth="1"/>
    <col min="6" max="6" width="2.7109375" style="3" customWidth="1"/>
    <col min="7" max="7" width="9.8515625" style="3" customWidth="1"/>
    <col min="8" max="8" width="2.7109375" style="3" customWidth="1"/>
    <col min="9" max="9" width="9.8515625" style="3" customWidth="1"/>
    <col min="10" max="10" width="2.7109375" style="3" customWidth="1"/>
    <col min="11" max="11" width="9.8515625" style="3" customWidth="1"/>
    <col min="12" max="16384" width="9.140625" style="3" customWidth="1"/>
  </cols>
  <sheetData>
    <row r="5" spans="1:5" ht="15.75">
      <c r="A5" s="1"/>
      <c r="B5" s="2" t="s">
        <v>119</v>
      </c>
      <c r="E5" s="1"/>
    </row>
    <row r="7" spans="1:5" ht="12.75">
      <c r="A7" s="1" t="s">
        <v>41</v>
      </c>
      <c r="E7" s="1"/>
    </row>
    <row r="8" spans="1:5" ht="12.75">
      <c r="A8" s="1" t="s">
        <v>261</v>
      </c>
      <c r="E8" s="1"/>
    </row>
    <row r="9" spans="1:5" ht="12.75">
      <c r="A9" s="3" t="s">
        <v>15</v>
      </c>
      <c r="E9" s="1"/>
    </row>
    <row r="10" ht="12.75">
      <c r="E10" s="1"/>
    </row>
    <row r="11" spans="3:9" ht="12.75">
      <c r="C11" s="106" t="s">
        <v>194</v>
      </c>
      <c r="D11" s="106"/>
      <c r="E11" s="106"/>
      <c r="F11" s="106"/>
      <c r="G11" s="106"/>
      <c r="H11" s="106"/>
      <c r="I11" s="106"/>
    </row>
    <row r="12" spans="5:9" ht="12.75">
      <c r="E12" s="108" t="s">
        <v>35</v>
      </c>
      <c r="F12" s="108"/>
      <c r="G12" s="108"/>
      <c r="I12" s="29" t="s">
        <v>34</v>
      </c>
    </row>
    <row r="13" spans="1:11" ht="12.75">
      <c r="A13" s="1"/>
      <c r="C13" s="6" t="s">
        <v>36</v>
      </c>
      <c r="E13" s="6" t="s">
        <v>36</v>
      </c>
      <c r="G13" s="28" t="s">
        <v>128</v>
      </c>
      <c r="I13" s="6" t="s">
        <v>33</v>
      </c>
      <c r="K13" s="6" t="s">
        <v>32</v>
      </c>
    </row>
    <row r="14" spans="3:11" ht="12.75">
      <c r="C14" s="6" t="s">
        <v>37</v>
      </c>
      <c r="E14" s="6" t="s">
        <v>127</v>
      </c>
      <c r="F14" s="5"/>
      <c r="G14" s="6" t="s">
        <v>129</v>
      </c>
      <c r="H14" s="5"/>
      <c r="I14" s="6" t="s">
        <v>246</v>
      </c>
      <c r="J14" s="7"/>
      <c r="K14" s="6" t="s">
        <v>195</v>
      </c>
    </row>
    <row r="15" spans="3:11" ht="12.75">
      <c r="C15" s="7" t="s">
        <v>12</v>
      </c>
      <c r="E15" s="7" t="s">
        <v>12</v>
      </c>
      <c r="G15" s="7" t="s">
        <v>12</v>
      </c>
      <c r="I15" s="7" t="s">
        <v>12</v>
      </c>
      <c r="J15" s="7"/>
      <c r="K15" s="7" t="s">
        <v>12</v>
      </c>
    </row>
    <row r="16" spans="1:11" ht="12.75">
      <c r="A16" s="1" t="s">
        <v>283</v>
      </c>
      <c r="C16" s="7"/>
      <c r="E16" s="7"/>
      <c r="G16" s="7"/>
      <c r="I16" s="7"/>
      <c r="J16" s="7"/>
      <c r="K16" s="7"/>
    </row>
    <row r="18" spans="1:11" ht="12.75">
      <c r="A18" s="3" t="s">
        <v>228</v>
      </c>
      <c r="C18" s="30">
        <v>14878</v>
      </c>
      <c r="D18" s="55"/>
      <c r="E18" s="96">
        <v>20074</v>
      </c>
      <c r="F18" s="55"/>
      <c r="G18" s="55">
        <v>-13</v>
      </c>
      <c r="H18" s="55"/>
      <c r="I18" s="96">
        <v>14684</v>
      </c>
      <c r="J18" s="55"/>
      <c r="K18" s="55">
        <f>SUM(C18:I18)</f>
        <v>49623</v>
      </c>
    </row>
    <row r="19" spans="1:11" ht="12.75">
      <c r="A19" s="1"/>
      <c r="I19" s="18"/>
      <c r="J19" s="18"/>
      <c r="K19" s="19"/>
    </row>
    <row r="20" spans="1:11" ht="12.75">
      <c r="A20" s="3" t="s">
        <v>223</v>
      </c>
      <c r="C20" s="30"/>
      <c r="G20" s="11"/>
      <c r="I20" s="18"/>
      <c r="J20" s="18"/>
      <c r="K20" s="27"/>
    </row>
    <row r="21" spans="1:11" ht="12.75">
      <c r="A21" s="1"/>
      <c r="B21" s="3" t="s">
        <v>231</v>
      </c>
      <c r="C21" s="30"/>
      <c r="G21" s="11"/>
      <c r="I21" s="18"/>
      <c r="J21" s="18"/>
      <c r="K21" s="27"/>
    </row>
    <row r="22" spans="1:11" ht="15">
      <c r="A22" s="1"/>
      <c r="B22" s="20" t="s">
        <v>232</v>
      </c>
      <c r="C22" s="30">
        <v>10</v>
      </c>
      <c r="E22" s="3">
        <v>29</v>
      </c>
      <c r="G22" s="11">
        <v>0</v>
      </c>
      <c r="I22" s="18">
        <v>0</v>
      </c>
      <c r="J22" s="18"/>
      <c r="K22" s="27">
        <f>SUM(C22:I22)</f>
        <v>39</v>
      </c>
    </row>
    <row r="23" spans="1:11" ht="15">
      <c r="A23" s="1"/>
      <c r="B23" s="20" t="s">
        <v>233</v>
      </c>
      <c r="C23" s="30">
        <v>29</v>
      </c>
      <c r="E23" s="3">
        <v>30</v>
      </c>
      <c r="G23" s="11">
        <v>0</v>
      </c>
      <c r="I23" s="18">
        <v>0</v>
      </c>
      <c r="J23" s="18"/>
      <c r="K23" s="27">
        <f>SUM(C23:I23)</f>
        <v>59</v>
      </c>
    </row>
    <row r="24" spans="1:11" ht="12.75">
      <c r="A24" s="1"/>
      <c r="I24" s="18"/>
      <c r="J24" s="18"/>
      <c r="K24" s="19"/>
    </row>
    <row r="25" spans="1:11" ht="15">
      <c r="A25" s="3" t="s">
        <v>244</v>
      </c>
      <c r="C25" s="8">
        <v>14888</v>
      </c>
      <c r="E25" s="27">
        <f>-C25</f>
        <v>-14888</v>
      </c>
      <c r="G25" s="11">
        <v>0</v>
      </c>
      <c r="I25" s="18">
        <v>0</v>
      </c>
      <c r="J25" s="18"/>
      <c r="K25" s="19">
        <f>SUM(C25:I25)</f>
        <v>0</v>
      </c>
    </row>
    <row r="26" spans="1:11" ht="12.75">
      <c r="A26" s="1"/>
      <c r="I26" s="18"/>
      <c r="J26" s="18"/>
      <c r="K26" s="19"/>
    </row>
    <row r="27" spans="1:11" ht="12.75">
      <c r="A27" s="3" t="s">
        <v>164</v>
      </c>
      <c r="C27" s="8">
        <v>0</v>
      </c>
      <c r="E27" s="27">
        <v>-128</v>
      </c>
      <c r="G27" s="11">
        <v>0</v>
      </c>
      <c r="I27" s="18">
        <v>0</v>
      </c>
      <c r="J27" s="18"/>
      <c r="K27" s="19">
        <f>SUM(C27:I27)</f>
        <v>-128</v>
      </c>
    </row>
    <row r="28" spans="3:11" ht="12.75">
      <c r="C28" s="8"/>
      <c r="E28" s="27"/>
      <c r="G28" s="11"/>
      <c r="I28" s="18"/>
      <c r="J28" s="18"/>
      <c r="K28" s="19"/>
    </row>
    <row r="29" spans="1:11" ht="12.75">
      <c r="A29" s="3" t="s">
        <v>204</v>
      </c>
      <c r="C29" s="8"/>
      <c r="E29" s="27"/>
      <c r="G29" s="11"/>
      <c r="I29" s="18"/>
      <c r="J29" s="18"/>
      <c r="K29" s="19"/>
    </row>
    <row r="30" spans="2:11" ht="12.75">
      <c r="B30" s="3" t="s">
        <v>205</v>
      </c>
      <c r="C30" s="8">
        <v>0</v>
      </c>
      <c r="E30" s="27">
        <v>0</v>
      </c>
      <c r="G30" s="8">
        <v>-15</v>
      </c>
      <c r="I30" s="18">
        <v>0</v>
      </c>
      <c r="J30" s="18"/>
      <c r="K30" s="19">
        <f>SUM(C30:I30)</f>
        <v>-15</v>
      </c>
    </row>
    <row r="31" spans="9:11" ht="12.75">
      <c r="I31" s="18"/>
      <c r="J31" s="18"/>
      <c r="K31" s="19"/>
    </row>
    <row r="32" spans="1:11" ht="12.75">
      <c r="A32" s="3" t="s">
        <v>38</v>
      </c>
      <c r="C32" s="8">
        <v>0</v>
      </c>
      <c r="D32" s="8"/>
      <c r="E32" s="8">
        <v>0</v>
      </c>
      <c r="F32" s="8"/>
      <c r="G32" s="8">
        <v>0</v>
      </c>
      <c r="H32" s="8"/>
      <c r="I32" s="18">
        <f>'IS'!G37</f>
        <v>10096</v>
      </c>
      <c r="J32" s="18"/>
      <c r="K32" s="19">
        <f>SUM(C32:I32)</f>
        <v>10096</v>
      </c>
    </row>
    <row r="33" spans="3:11" ht="12.75">
      <c r="C33" s="8"/>
      <c r="D33" s="8"/>
      <c r="E33" s="8"/>
      <c r="F33" s="8"/>
      <c r="G33" s="8"/>
      <c r="H33" s="8"/>
      <c r="I33" s="18"/>
      <c r="J33" s="18"/>
      <c r="K33" s="18"/>
    </row>
    <row r="34" spans="1:11" ht="13.5" thickBot="1">
      <c r="A34" s="3" t="s">
        <v>267</v>
      </c>
      <c r="C34" s="14">
        <f>SUM(C18:C33)</f>
        <v>29805</v>
      </c>
      <c r="D34" s="14"/>
      <c r="E34" s="14">
        <f>SUM(E18:E33)</f>
        <v>5117</v>
      </c>
      <c r="F34" s="14"/>
      <c r="G34" s="14">
        <f>SUM(G18:G33)</f>
        <v>-28</v>
      </c>
      <c r="H34" s="14"/>
      <c r="I34" s="14">
        <f>SUM(I18:I33)</f>
        <v>24780</v>
      </c>
      <c r="J34" s="14"/>
      <c r="K34" s="14">
        <f>SUM(K18:K33)</f>
        <v>59674</v>
      </c>
    </row>
    <row r="35" spans="9:11" ht="12.75">
      <c r="I35" s="8"/>
      <c r="J35" s="8"/>
      <c r="K35" s="8"/>
    </row>
    <row r="36" spans="9:11" ht="12.75">
      <c r="I36" s="8"/>
      <c r="J36" s="8"/>
      <c r="K36" s="8"/>
    </row>
    <row r="37" spans="1:11" ht="12.75">
      <c r="A37" s="1" t="s">
        <v>284</v>
      </c>
      <c r="I37" s="8"/>
      <c r="J37" s="8"/>
      <c r="K37" s="8"/>
    </row>
    <row r="38" spans="9:11" ht="12.75">
      <c r="I38" s="8"/>
      <c r="J38" s="8"/>
      <c r="K38" s="8"/>
    </row>
    <row r="39" spans="1:11" ht="12.75">
      <c r="A39" s="3" t="s">
        <v>174</v>
      </c>
      <c r="C39" s="30">
        <v>13515</v>
      </c>
      <c r="D39" s="55"/>
      <c r="E39" s="96">
        <v>382</v>
      </c>
      <c r="F39" s="55"/>
      <c r="G39" s="55">
        <v>7</v>
      </c>
      <c r="H39" s="55"/>
      <c r="I39" s="96">
        <v>4592</v>
      </c>
      <c r="J39" s="55"/>
      <c r="K39" s="55">
        <v>18496</v>
      </c>
    </row>
    <row r="40" spans="1:11" ht="12.75">
      <c r="A40" s="1"/>
      <c r="C40" s="55"/>
      <c r="D40" s="55"/>
      <c r="E40" s="55"/>
      <c r="F40" s="55"/>
      <c r="G40" s="55"/>
      <c r="H40" s="55"/>
      <c r="I40" s="54"/>
      <c r="J40" s="54"/>
      <c r="K40" s="101"/>
    </row>
    <row r="41" spans="1:11" ht="12.75">
      <c r="A41" s="3" t="s">
        <v>164</v>
      </c>
      <c r="C41" s="96">
        <v>0</v>
      </c>
      <c r="D41" s="55"/>
      <c r="E41" s="55">
        <v>-237</v>
      </c>
      <c r="F41" s="55"/>
      <c r="G41" s="96">
        <v>0</v>
      </c>
      <c r="H41" s="55"/>
      <c r="I41" s="54">
        <v>0</v>
      </c>
      <c r="J41" s="54"/>
      <c r="K41" s="101">
        <v>-237</v>
      </c>
    </row>
    <row r="42" spans="3:11" ht="12.75">
      <c r="C42" s="55"/>
      <c r="D42" s="55"/>
      <c r="E42" s="55"/>
      <c r="F42" s="55"/>
      <c r="G42" s="55"/>
      <c r="H42" s="55"/>
      <c r="I42" s="54"/>
      <c r="J42" s="54"/>
      <c r="K42" s="101"/>
    </row>
    <row r="43" spans="1:11" ht="12.75">
      <c r="A43" s="3" t="s">
        <v>204</v>
      </c>
      <c r="C43" s="55"/>
      <c r="D43" s="55"/>
      <c r="E43" s="55"/>
      <c r="F43" s="55"/>
      <c r="G43" s="55"/>
      <c r="H43" s="55"/>
      <c r="I43" s="54"/>
      <c r="J43" s="54"/>
      <c r="K43" s="101"/>
    </row>
    <row r="44" spans="2:11" ht="12.75">
      <c r="B44" s="3" t="s">
        <v>205</v>
      </c>
      <c r="C44" s="55">
        <v>0</v>
      </c>
      <c r="D44" s="55"/>
      <c r="E44" s="55">
        <v>0</v>
      </c>
      <c r="F44" s="55"/>
      <c r="G44" s="55">
        <v>-4</v>
      </c>
      <c r="H44" s="55"/>
      <c r="I44" s="54">
        <v>0</v>
      </c>
      <c r="J44" s="54"/>
      <c r="K44" s="101">
        <v>-4</v>
      </c>
    </row>
    <row r="45" spans="3:11" ht="12.75">
      <c r="C45" s="55"/>
      <c r="D45" s="55"/>
      <c r="E45" s="55"/>
      <c r="F45" s="55"/>
      <c r="G45" s="55"/>
      <c r="H45" s="55"/>
      <c r="I45" s="54"/>
      <c r="J45" s="54"/>
      <c r="K45" s="101"/>
    </row>
    <row r="46" spans="1:11" ht="12.75">
      <c r="A46" s="3" t="s">
        <v>38</v>
      </c>
      <c r="C46" s="96">
        <v>0</v>
      </c>
      <c r="D46" s="96"/>
      <c r="E46" s="96">
        <v>0</v>
      </c>
      <c r="F46" s="96"/>
      <c r="G46" s="96">
        <v>0</v>
      </c>
      <c r="H46" s="96"/>
      <c r="I46" s="54">
        <v>3423</v>
      </c>
      <c r="J46" s="54"/>
      <c r="K46" s="101">
        <v>3423</v>
      </c>
    </row>
    <row r="47" spans="3:11" ht="12.75">
      <c r="C47" s="8"/>
      <c r="D47" s="8"/>
      <c r="E47" s="8"/>
      <c r="F47" s="8"/>
      <c r="G47" s="8"/>
      <c r="H47" s="8"/>
      <c r="I47" s="18"/>
      <c r="J47" s="18"/>
      <c r="K47" s="18"/>
    </row>
    <row r="48" spans="1:11" ht="13.5" thickBot="1">
      <c r="A48" s="3" t="s">
        <v>268</v>
      </c>
      <c r="C48" s="14">
        <f>SUM(C39:C47)</f>
        <v>13515</v>
      </c>
      <c r="D48" s="14"/>
      <c r="E48" s="14">
        <f>SUM(E39:E47)</f>
        <v>145</v>
      </c>
      <c r="F48" s="14"/>
      <c r="G48" s="14">
        <f>SUM(G39:G47)</f>
        <v>3</v>
      </c>
      <c r="H48" s="14"/>
      <c r="I48" s="14">
        <f>SUM(I39:I47)</f>
        <v>8015</v>
      </c>
      <c r="J48" s="14"/>
      <c r="K48" s="14">
        <f>SUM(K39:K47)</f>
        <v>21678</v>
      </c>
    </row>
    <row r="49" spans="1:11" ht="12.75">
      <c r="A49" s="1"/>
      <c r="I49" s="18"/>
      <c r="J49" s="18"/>
      <c r="K49" s="19"/>
    </row>
    <row r="50" spans="1:11" ht="12.75">
      <c r="A50" s="1"/>
      <c r="I50" s="18"/>
      <c r="J50" s="18"/>
      <c r="K50" s="19"/>
    </row>
    <row r="51" spans="9:11" ht="12.75">
      <c r="I51" s="8"/>
      <c r="J51" s="8"/>
      <c r="K51" s="8"/>
    </row>
    <row r="52" spans="1:11" ht="12.75">
      <c r="A52" s="84" t="s">
        <v>213</v>
      </c>
      <c r="I52" s="8"/>
      <c r="J52" s="8"/>
      <c r="K52" s="8"/>
    </row>
    <row r="53" spans="1:11" ht="27.75" customHeight="1">
      <c r="A53" s="3" t="s">
        <v>214</v>
      </c>
      <c r="B53" s="109" t="s">
        <v>257</v>
      </c>
      <c r="C53" s="109"/>
      <c r="D53" s="109"/>
      <c r="E53" s="109"/>
      <c r="F53" s="109"/>
      <c r="G53" s="109"/>
      <c r="H53" s="109"/>
      <c r="I53" s="109"/>
      <c r="J53" s="109"/>
      <c r="K53" s="109"/>
    </row>
    <row r="54" spans="1:11" ht="27.75" customHeight="1">
      <c r="A54" s="3" t="s">
        <v>215</v>
      </c>
      <c r="B54" s="109" t="s">
        <v>281</v>
      </c>
      <c r="C54" s="109"/>
      <c r="D54" s="109"/>
      <c r="E54" s="109"/>
      <c r="F54" s="109"/>
      <c r="G54" s="109"/>
      <c r="H54" s="109"/>
      <c r="I54" s="109"/>
      <c r="J54" s="109"/>
      <c r="K54" s="109"/>
    </row>
    <row r="55" spans="1:11" ht="25.5" customHeight="1">
      <c r="A55" s="3" t="s">
        <v>245</v>
      </c>
      <c r="B55" s="109" t="s">
        <v>247</v>
      </c>
      <c r="C55" s="109"/>
      <c r="D55" s="109"/>
      <c r="E55" s="109"/>
      <c r="F55" s="109"/>
      <c r="G55" s="109"/>
      <c r="H55" s="109"/>
      <c r="I55" s="109"/>
      <c r="J55" s="109"/>
      <c r="K55" s="109"/>
    </row>
    <row r="56" spans="2:11" ht="12.75">
      <c r="B56" s="87"/>
      <c r="C56" s="87"/>
      <c r="D56" s="87"/>
      <c r="E56" s="87"/>
      <c r="F56" s="87"/>
      <c r="G56" s="87"/>
      <c r="H56" s="87"/>
      <c r="I56" s="87"/>
      <c r="J56" s="87"/>
      <c r="K56" s="87"/>
    </row>
    <row r="57" spans="1:11" ht="12.75">
      <c r="A57" s="84"/>
      <c r="I57" s="8"/>
      <c r="J57" s="8"/>
      <c r="K57" s="8"/>
    </row>
    <row r="58" spans="1:11" ht="25.5" customHeight="1">
      <c r="A58" s="109" t="s">
        <v>230</v>
      </c>
      <c r="B58" s="109"/>
      <c r="C58" s="109"/>
      <c r="D58" s="109"/>
      <c r="E58" s="109"/>
      <c r="F58" s="109"/>
      <c r="G58" s="109"/>
      <c r="H58" s="109"/>
      <c r="I58" s="109"/>
      <c r="J58" s="109"/>
      <c r="K58" s="109"/>
    </row>
    <row r="59" spans="1:11" ht="12.75" customHeight="1">
      <c r="A59" s="84"/>
      <c r="I59" s="8"/>
      <c r="J59" s="8"/>
      <c r="K59" s="8"/>
    </row>
    <row r="60" spans="1:11" ht="15">
      <c r="A60" s="85"/>
      <c r="B60" s="17"/>
      <c r="C60" s="17"/>
      <c r="D60" s="17"/>
      <c r="E60" s="17"/>
      <c r="F60" s="17"/>
      <c r="G60" s="17"/>
      <c r="H60" s="17"/>
      <c r="I60" s="17"/>
      <c r="J60" s="17"/>
      <c r="K60" s="17"/>
    </row>
    <row r="61" spans="1:11" ht="12.75">
      <c r="A61" s="17"/>
      <c r="B61" s="17"/>
      <c r="C61" s="17"/>
      <c r="D61" s="17"/>
      <c r="E61" s="17"/>
      <c r="F61" s="17"/>
      <c r="G61" s="17"/>
      <c r="H61" s="17"/>
      <c r="I61" s="17"/>
      <c r="J61" s="17"/>
      <c r="K61" s="17"/>
    </row>
    <row r="62" spans="1:11" ht="12.75">
      <c r="A62" s="17"/>
      <c r="B62" s="17"/>
      <c r="C62" s="17"/>
      <c r="D62" s="17"/>
      <c r="E62" s="17"/>
      <c r="F62" s="17"/>
      <c r="G62" s="17"/>
      <c r="H62" s="17"/>
      <c r="I62" s="17"/>
      <c r="J62" s="17"/>
      <c r="K62" s="17"/>
    </row>
    <row r="63" spans="1:11" ht="12.75">
      <c r="A63" s="17"/>
      <c r="B63" s="17"/>
      <c r="C63" s="17"/>
      <c r="D63" s="17"/>
      <c r="E63" s="17"/>
      <c r="F63" s="17"/>
      <c r="G63" s="17"/>
      <c r="H63" s="17"/>
      <c r="I63" s="17"/>
      <c r="J63" s="17"/>
      <c r="K63" s="17"/>
    </row>
    <row r="64" spans="1:11" ht="12.75">
      <c r="A64" s="17"/>
      <c r="B64" s="17"/>
      <c r="C64" s="17"/>
      <c r="D64" s="17"/>
      <c r="E64" s="17"/>
      <c r="F64" s="17"/>
      <c r="G64" s="17"/>
      <c r="H64" s="17"/>
      <c r="I64" s="17"/>
      <c r="J64" s="17"/>
      <c r="K64" s="17"/>
    </row>
    <row r="65" spans="1:11" ht="12.75">
      <c r="A65" s="17"/>
      <c r="B65" s="17"/>
      <c r="C65" s="17"/>
      <c r="D65" s="17"/>
      <c r="E65" s="17"/>
      <c r="F65" s="17"/>
      <c r="G65" s="17"/>
      <c r="H65" s="17"/>
      <c r="I65" s="17"/>
      <c r="J65" s="17"/>
      <c r="K65" s="17"/>
    </row>
    <row r="66" spans="1:8" ht="12.75">
      <c r="A66" s="17"/>
      <c r="B66" s="17"/>
      <c r="C66" s="17"/>
      <c r="D66" s="17"/>
      <c r="E66" s="17"/>
      <c r="F66" s="17"/>
      <c r="G66" s="17"/>
      <c r="H66" s="17"/>
    </row>
    <row r="67" spans="1:8" ht="12.75">
      <c r="A67" s="17"/>
      <c r="B67" s="17"/>
      <c r="C67" s="17"/>
      <c r="D67" s="17"/>
      <c r="E67" s="17"/>
      <c r="F67" s="17"/>
      <c r="G67" s="17"/>
      <c r="H67" s="17"/>
    </row>
    <row r="68" spans="1:8" ht="12.75">
      <c r="A68" s="17"/>
      <c r="B68" s="17"/>
      <c r="C68" s="17"/>
      <c r="D68" s="17"/>
      <c r="E68" s="17"/>
      <c r="F68" s="17"/>
      <c r="G68" s="17"/>
      <c r="H68" s="17"/>
    </row>
    <row r="69" spans="1:8" ht="12.75">
      <c r="A69" s="17"/>
      <c r="B69" s="17"/>
      <c r="C69" s="17"/>
      <c r="D69" s="17"/>
      <c r="E69" s="17"/>
      <c r="F69" s="17"/>
      <c r="G69" s="17"/>
      <c r="H69" s="17"/>
    </row>
    <row r="71" ht="12.75">
      <c r="A71" s="3" t="s">
        <v>206</v>
      </c>
    </row>
  </sheetData>
  <sheetProtection password="CF68" sheet="1" objects="1" scenarios="1"/>
  <mergeCells count="6">
    <mergeCell ref="E12:G12"/>
    <mergeCell ref="C11:I11"/>
    <mergeCell ref="A58:K58"/>
    <mergeCell ref="B53:K53"/>
    <mergeCell ref="B54:K54"/>
    <mergeCell ref="B55:K55"/>
  </mergeCells>
  <printOptions/>
  <pageMargins left="0.75" right="0.75" top="1" bottom="0.62" header="0.5" footer="0.5"/>
  <pageSetup firstPageNumber="3" useFirstPageNumber="1" horizontalDpi="300" verticalDpi="300" orientation="portrait" paperSize="9" scale="76" r:id="rId2"/>
  <headerFooter alignWithMargins="0">
    <oddFooter>&amp;R&amp;"Times New Roman,Regular"- &amp;P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5:K73"/>
  <sheetViews>
    <sheetView view="pageBreakPreview" zoomScale="60" zoomScalePageLayoutView="0" workbookViewId="0" topLeftCell="A1">
      <selection activeCell="B53" sqref="B53"/>
    </sheetView>
  </sheetViews>
  <sheetFormatPr defaultColWidth="9.140625" defaultRowHeight="12.75"/>
  <cols>
    <col min="1" max="1" width="3.8515625" style="3" customWidth="1"/>
    <col min="2" max="2" width="44.421875" style="3" customWidth="1"/>
    <col min="3" max="3" width="6.140625" style="3" customWidth="1"/>
    <col min="4" max="4" width="4.140625" style="3" customWidth="1"/>
    <col min="5" max="5" width="12.7109375" style="3" customWidth="1"/>
    <col min="6" max="6" width="3.28125" style="3" customWidth="1"/>
    <col min="7" max="7" width="12.7109375" style="3" customWidth="1"/>
    <col min="8" max="16384" width="9.140625" style="3" customWidth="1"/>
  </cols>
  <sheetData>
    <row r="5" spans="1:3" ht="15.75">
      <c r="A5" s="1"/>
      <c r="B5" s="2" t="s">
        <v>119</v>
      </c>
      <c r="C5" s="1"/>
    </row>
    <row r="7" spans="1:3" ht="12.75">
      <c r="A7" s="1" t="s">
        <v>42</v>
      </c>
      <c r="C7" s="1"/>
    </row>
    <row r="8" spans="1:3" ht="12.75">
      <c r="A8" s="1" t="s">
        <v>261</v>
      </c>
      <c r="C8" s="1"/>
    </row>
    <row r="9" spans="1:7" ht="12.75">
      <c r="A9" s="3" t="s">
        <v>15</v>
      </c>
      <c r="C9" s="1"/>
      <c r="G9" s="6"/>
    </row>
    <row r="10" spans="3:7" ht="12.75">
      <c r="C10" s="1"/>
      <c r="E10" s="6"/>
      <c r="G10" s="6"/>
    </row>
    <row r="11" spans="3:7" ht="12.75">
      <c r="C11" s="1"/>
      <c r="E11" s="6" t="s">
        <v>272</v>
      </c>
      <c r="G11" s="6" t="s">
        <v>272</v>
      </c>
    </row>
    <row r="12" spans="1:7" ht="12.75">
      <c r="A12" s="1"/>
      <c r="C12" s="1"/>
      <c r="E12" s="6" t="s">
        <v>212</v>
      </c>
      <c r="G12" s="6" t="s">
        <v>212</v>
      </c>
    </row>
    <row r="13" spans="4:7" ht="12.75">
      <c r="D13" s="5"/>
      <c r="E13" s="7" t="s">
        <v>263</v>
      </c>
      <c r="F13" s="7"/>
      <c r="G13" s="7" t="s">
        <v>264</v>
      </c>
    </row>
    <row r="14" spans="3:7" ht="12.75">
      <c r="C14" s="1"/>
      <c r="E14" s="7" t="s">
        <v>12</v>
      </c>
      <c r="F14" s="7"/>
      <c r="G14" s="7" t="s">
        <v>12</v>
      </c>
    </row>
    <row r="15" spans="1:7" ht="12.75">
      <c r="A15" s="31" t="s">
        <v>47</v>
      </c>
      <c r="B15" s="32"/>
      <c r="C15" s="32"/>
      <c r="D15" s="32"/>
      <c r="E15" s="18"/>
      <c r="F15" s="18"/>
      <c r="G15" s="19"/>
    </row>
    <row r="16" spans="1:7" ht="12.75">
      <c r="A16" s="32" t="s">
        <v>21</v>
      </c>
      <c r="B16" s="32"/>
      <c r="C16" s="32"/>
      <c r="D16" s="32"/>
      <c r="E16" s="18">
        <f>'IS'!G33</f>
        <v>10204</v>
      </c>
      <c r="F16" s="18"/>
      <c r="G16" s="19">
        <f>'IS'!H33</f>
        <v>3423</v>
      </c>
    </row>
    <row r="17" spans="1:7" ht="12.75">
      <c r="A17" s="32" t="s">
        <v>43</v>
      </c>
      <c r="B17" s="32"/>
      <c r="C17" s="32"/>
      <c r="D17" s="32"/>
      <c r="E17" s="25"/>
      <c r="F17" s="25"/>
      <c r="G17" s="33"/>
    </row>
    <row r="18" spans="1:7" ht="12.75">
      <c r="A18" s="32"/>
      <c r="B18" s="32" t="s">
        <v>237</v>
      </c>
      <c r="C18" s="32"/>
      <c r="D18" s="32"/>
      <c r="E18" s="25">
        <v>260</v>
      </c>
      <c r="F18" s="25"/>
      <c r="G18" s="25">
        <v>213</v>
      </c>
    </row>
    <row r="19" spans="1:7" ht="12.75">
      <c r="A19" s="32"/>
      <c r="B19" s="32" t="s">
        <v>130</v>
      </c>
      <c r="C19" s="32"/>
      <c r="D19" s="32"/>
      <c r="E19" s="25">
        <v>1073</v>
      </c>
      <c r="F19" s="25"/>
      <c r="G19" s="25">
        <v>308</v>
      </c>
    </row>
    <row r="20" spans="1:7" ht="12.75">
      <c r="A20" s="32"/>
      <c r="B20" s="32" t="s">
        <v>238</v>
      </c>
      <c r="C20" s="32"/>
      <c r="D20" s="32"/>
      <c r="E20" s="25">
        <v>102</v>
      </c>
      <c r="F20" s="25"/>
      <c r="G20" s="33">
        <v>540</v>
      </c>
    </row>
    <row r="21" spans="1:7" ht="12.75">
      <c r="A21" s="32"/>
      <c r="B21" s="32" t="s">
        <v>236</v>
      </c>
      <c r="C21" s="32"/>
      <c r="D21" s="32"/>
      <c r="E21" s="25">
        <v>509</v>
      </c>
      <c r="F21" s="25"/>
      <c r="G21" s="33">
        <v>29</v>
      </c>
    </row>
    <row r="22" spans="1:7" ht="12.75">
      <c r="A22" s="32"/>
      <c r="B22" s="32" t="s">
        <v>273</v>
      </c>
      <c r="C22" s="32"/>
      <c r="D22" s="32"/>
      <c r="E22" s="25">
        <v>0</v>
      </c>
      <c r="F22" s="25"/>
      <c r="G22" s="33">
        <v>1</v>
      </c>
    </row>
    <row r="23" spans="1:7" ht="12.75">
      <c r="A23" s="32"/>
      <c r="B23" s="32" t="s">
        <v>175</v>
      </c>
      <c r="C23" s="32"/>
      <c r="D23" s="32"/>
      <c r="E23" s="25">
        <v>64</v>
      </c>
      <c r="F23" s="25"/>
      <c r="G23" s="33">
        <v>0</v>
      </c>
    </row>
    <row r="24" spans="1:7" ht="12.75">
      <c r="A24" s="32"/>
      <c r="B24" s="32" t="s">
        <v>224</v>
      </c>
      <c r="C24" s="32"/>
      <c r="D24" s="32"/>
      <c r="E24" s="25">
        <v>13</v>
      </c>
      <c r="F24" s="25"/>
      <c r="G24" s="33">
        <v>-2</v>
      </c>
    </row>
    <row r="25" spans="1:7" ht="12.75">
      <c r="A25" s="32"/>
      <c r="B25" s="32" t="s">
        <v>44</v>
      </c>
      <c r="C25" s="32"/>
      <c r="D25" s="32"/>
      <c r="E25" s="25">
        <v>2</v>
      </c>
      <c r="F25" s="25"/>
      <c r="G25" s="25">
        <v>3</v>
      </c>
    </row>
    <row r="26" spans="1:7" ht="12.75">
      <c r="A26" s="31"/>
      <c r="B26" s="3" t="s">
        <v>48</v>
      </c>
      <c r="C26" s="32"/>
      <c r="D26" s="32"/>
      <c r="E26" s="25">
        <v>-383</v>
      </c>
      <c r="F26" s="25"/>
      <c r="G26" s="33">
        <v>-97</v>
      </c>
    </row>
    <row r="27" spans="1:7" ht="12.75">
      <c r="A27" s="31"/>
      <c r="B27" s="3" t="s">
        <v>216</v>
      </c>
      <c r="C27" s="32"/>
      <c r="D27" s="32"/>
      <c r="E27" s="12">
        <v>-15</v>
      </c>
      <c r="F27" s="25"/>
      <c r="G27" s="34">
        <v>0</v>
      </c>
    </row>
    <row r="28" spans="1:7" ht="12.75">
      <c r="A28" s="32" t="s">
        <v>45</v>
      </c>
      <c r="B28" s="32"/>
      <c r="C28" s="32"/>
      <c r="D28" s="32"/>
      <c r="E28" s="25">
        <f>SUM(E16:E27)</f>
        <v>11829</v>
      </c>
      <c r="F28" s="25"/>
      <c r="G28" s="25">
        <f>SUM(G16:G27)</f>
        <v>4418</v>
      </c>
    </row>
    <row r="29" spans="1:7" ht="12.75">
      <c r="A29" s="32"/>
      <c r="B29" s="32"/>
      <c r="C29" s="32"/>
      <c r="D29" s="32"/>
      <c r="E29" s="25"/>
      <c r="F29" s="25"/>
      <c r="G29" s="25"/>
    </row>
    <row r="30" spans="1:7" ht="12.75">
      <c r="A30" s="32" t="s">
        <v>131</v>
      </c>
      <c r="B30" s="32"/>
      <c r="C30" s="32"/>
      <c r="D30" s="32"/>
      <c r="E30" s="25"/>
      <c r="F30" s="25"/>
      <c r="G30" s="25"/>
    </row>
    <row r="31" spans="1:7" ht="12.75">
      <c r="A31" s="32"/>
      <c r="B31" s="32" t="s">
        <v>120</v>
      </c>
      <c r="C31" s="32"/>
      <c r="D31" s="32"/>
      <c r="E31" s="25">
        <v>0</v>
      </c>
      <c r="F31" s="25"/>
      <c r="G31" s="25">
        <v>-2</v>
      </c>
    </row>
    <row r="32" spans="1:7" ht="12.75">
      <c r="A32" s="32"/>
      <c r="B32" s="32" t="s">
        <v>26</v>
      </c>
      <c r="C32" s="32"/>
      <c r="D32" s="32"/>
      <c r="E32" s="25">
        <v>-4870</v>
      </c>
      <c r="F32" s="25"/>
      <c r="G32" s="25">
        <v>-1174</v>
      </c>
    </row>
    <row r="33" spans="1:7" ht="12.75">
      <c r="A33" s="32"/>
      <c r="B33" s="32" t="s">
        <v>27</v>
      </c>
      <c r="C33" s="32"/>
      <c r="D33" s="32"/>
      <c r="E33" s="25">
        <v>-2400</v>
      </c>
      <c r="F33" s="25"/>
      <c r="G33" s="25">
        <v>76</v>
      </c>
    </row>
    <row r="34" spans="1:7" ht="12.75">
      <c r="A34" s="32"/>
      <c r="B34" s="32" t="s">
        <v>29</v>
      </c>
      <c r="C34" s="32"/>
      <c r="D34" s="32"/>
      <c r="E34" s="25">
        <v>-35</v>
      </c>
      <c r="F34" s="25"/>
      <c r="G34" s="25">
        <v>25</v>
      </c>
    </row>
    <row r="35" spans="1:7" ht="12.75">
      <c r="A35" s="32"/>
      <c r="B35" s="32" t="s">
        <v>132</v>
      </c>
      <c r="C35" s="32"/>
      <c r="D35" s="32"/>
      <c r="E35" s="25">
        <v>128</v>
      </c>
      <c r="F35" s="25"/>
      <c r="G35" s="25">
        <v>109</v>
      </c>
    </row>
    <row r="36" spans="1:7" ht="12.75">
      <c r="A36" s="32"/>
      <c r="B36" s="32" t="s">
        <v>124</v>
      </c>
      <c r="C36" s="32"/>
      <c r="D36" s="35"/>
      <c r="E36" s="66">
        <v>95</v>
      </c>
      <c r="F36" s="37"/>
      <c r="G36" s="66">
        <v>73</v>
      </c>
    </row>
    <row r="37" spans="1:7" ht="12.75">
      <c r="A37" s="32"/>
      <c r="B37" s="32" t="s">
        <v>176</v>
      </c>
      <c r="C37" s="32"/>
      <c r="D37" s="35"/>
      <c r="E37" s="36">
        <v>-2</v>
      </c>
      <c r="F37" s="37"/>
      <c r="G37" s="36">
        <v>-2</v>
      </c>
    </row>
    <row r="38" spans="1:7" ht="12.75">
      <c r="A38" s="32" t="s">
        <v>240</v>
      </c>
      <c r="B38" s="32"/>
      <c r="C38" s="32"/>
      <c r="D38" s="32"/>
      <c r="E38" s="25">
        <f>SUM(E28:E37)</f>
        <v>4745</v>
      </c>
      <c r="F38" s="25"/>
      <c r="G38" s="25">
        <f>SUM(G28:G37)</f>
        <v>3523</v>
      </c>
    </row>
    <row r="39" spans="1:7" ht="12.75">
      <c r="A39" s="32" t="s">
        <v>50</v>
      </c>
      <c r="B39" s="32"/>
      <c r="C39" s="32"/>
      <c r="D39" s="32"/>
      <c r="E39" s="25">
        <f>-E26</f>
        <v>383</v>
      </c>
      <c r="F39" s="25"/>
      <c r="G39" s="33">
        <v>97</v>
      </c>
    </row>
    <row r="40" spans="1:7" ht="12.75">
      <c r="A40" s="32" t="s">
        <v>46</v>
      </c>
      <c r="B40" s="32"/>
      <c r="C40" s="32"/>
      <c r="D40" s="32"/>
      <c r="E40" s="25">
        <f>-E25</f>
        <v>-2</v>
      </c>
      <c r="F40" s="25"/>
      <c r="G40" s="33">
        <v>-3</v>
      </c>
    </row>
    <row r="41" spans="1:7" ht="12.75">
      <c r="A41" s="32" t="s">
        <v>289</v>
      </c>
      <c r="B41" s="32"/>
      <c r="C41" s="32"/>
      <c r="D41" s="32"/>
      <c r="E41" s="25">
        <v>31</v>
      </c>
      <c r="F41" s="25"/>
      <c r="G41" s="33"/>
    </row>
    <row r="42" spans="1:7" ht="12.75">
      <c r="A42" s="32" t="s">
        <v>241</v>
      </c>
      <c r="B42" s="32"/>
      <c r="C42" s="32"/>
      <c r="D42" s="32"/>
      <c r="E42" s="38">
        <f>SUM(E38:E41)</f>
        <v>5157</v>
      </c>
      <c r="F42" s="25"/>
      <c r="G42" s="38">
        <f>SUM(G38:G41)</f>
        <v>3617</v>
      </c>
    </row>
    <row r="43" spans="1:7" ht="12.75">
      <c r="A43" s="31"/>
      <c r="B43" s="32"/>
      <c r="C43" s="32"/>
      <c r="D43" s="32"/>
      <c r="E43" s="25"/>
      <c r="F43" s="25"/>
      <c r="G43" s="25"/>
    </row>
    <row r="44" spans="1:7" ht="12.75">
      <c r="A44" s="31" t="s">
        <v>177</v>
      </c>
      <c r="B44" s="32"/>
      <c r="C44" s="32"/>
      <c r="D44" s="32"/>
      <c r="E44" s="25"/>
      <c r="F44" s="25"/>
      <c r="G44" s="33"/>
    </row>
    <row r="45" spans="1:7" ht="12.75">
      <c r="A45" s="32" t="s">
        <v>242</v>
      </c>
      <c r="B45" s="32"/>
      <c r="C45" s="32"/>
      <c r="D45" s="32"/>
      <c r="E45" s="25">
        <v>-669</v>
      </c>
      <c r="F45" s="25"/>
      <c r="G45" s="33">
        <v>-546</v>
      </c>
    </row>
    <row r="46" spans="1:7" ht="12.75">
      <c r="A46" s="32" t="s">
        <v>49</v>
      </c>
      <c r="B46" s="32"/>
      <c r="C46" s="32"/>
      <c r="D46" s="32"/>
      <c r="E46" s="25">
        <v>-9214</v>
      </c>
      <c r="F46" s="25"/>
      <c r="G46" s="25">
        <v>-1796</v>
      </c>
    </row>
    <row r="47" spans="1:7" ht="12.75">
      <c r="A47" s="32" t="s">
        <v>243</v>
      </c>
      <c r="B47" s="32"/>
      <c r="C47" s="32"/>
      <c r="D47" s="32"/>
      <c r="E47" s="25">
        <v>0</v>
      </c>
      <c r="F47" s="25"/>
      <c r="G47" s="25">
        <v>54</v>
      </c>
    </row>
    <row r="48" spans="1:7" ht="12.75">
      <c r="A48" s="32" t="s">
        <v>217</v>
      </c>
      <c r="B48" s="32"/>
      <c r="C48" s="32"/>
      <c r="D48" s="32"/>
      <c r="E48" s="25">
        <f>-E27</f>
        <v>15</v>
      </c>
      <c r="F48" s="25"/>
      <c r="G48" s="25">
        <v>0</v>
      </c>
    </row>
    <row r="49" spans="1:7" ht="12.75">
      <c r="A49" s="32" t="s">
        <v>157</v>
      </c>
      <c r="B49" s="32"/>
      <c r="C49" s="32"/>
      <c r="D49" s="32"/>
      <c r="E49" s="38">
        <f>SUM(E45:E48)</f>
        <v>-9868</v>
      </c>
      <c r="F49" s="25"/>
      <c r="G49" s="38">
        <f>SUM(G45:G48)</f>
        <v>-2288</v>
      </c>
    </row>
    <row r="50" spans="1:7" ht="12.75">
      <c r="A50" s="32"/>
      <c r="B50" s="32"/>
      <c r="C50" s="32"/>
      <c r="D50" s="32"/>
      <c r="E50" s="25"/>
      <c r="F50" s="25"/>
      <c r="G50" s="33"/>
    </row>
    <row r="51" spans="1:7" ht="12.75">
      <c r="A51" s="31" t="s">
        <v>155</v>
      </c>
      <c r="B51" s="32"/>
      <c r="C51" s="32"/>
      <c r="D51" s="32"/>
      <c r="E51" s="25"/>
      <c r="F51" s="25"/>
      <c r="G51" s="25"/>
    </row>
    <row r="52" spans="1:7" ht="12.75">
      <c r="A52" s="32" t="s">
        <v>218</v>
      </c>
      <c r="B52" s="32"/>
      <c r="C52" s="32"/>
      <c r="D52" s="32"/>
      <c r="E52" s="25">
        <v>101</v>
      </c>
      <c r="F52" s="25"/>
      <c r="G52" s="25">
        <v>0</v>
      </c>
    </row>
    <row r="53" spans="1:7" ht="12.75">
      <c r="A53" s="32" t="s">
        <v>156</v>
      </c>
      <c r="B53" s="32"/>
      <c r="C53" s="32"/>
      <c r="D53" s="32"/>
      <c r="E53" s="25">
        <v>-131</v>
      </c>
      <c r="F53" s="25"/>
      <c r="G53" s="25">
        <v>-237</v>
      </c>
    </row>
    <row r="54" spans="1:7" ht="12.75">
      <c r="A54" s="32" t="s">
        <v>133</v>
      </c>
      <c r="B54" s="32"/>
      <c r="C54" s="32"/>
      <c r="D54" s="32"/>
      <c r="E54" s="12">
        <v>-12</v>
      </c>
      <c r="F54" s="25"/>
      <c r="G54" s="12">
        <v>-11</v>
      </c>
    </row>
    <row r="55" spans="1:7" ht="12.75">
      <c r="A55" s="32" t="s">
        <v>225</v>
      </c>
      <c r="B55" s="32"/>
      <c r="C55" s="32"/>
      <c r="D55" s="32"/>
      <c r="E55" s="38">
        <f>SUM(E52:E54)</f>
        <v>-42</v>
      </c>
      <c r="F55" s="25"/>
      <c r="G55" s="40">
        <f>SUM(G52:G54)</f>
        <v>-248</v>
      </c>
    </row>
    <row r="56" spans="1:7" ht="12.75">
      <c r="A56" s="32"/>
      <c r="B56" s="32"/>
      <c r="C56" s="32"/>
      <c r="D56" s="32"/>
      <c r="E56" s="25"/>
      <c r="F56" s="25"/>
      <c r="G56" s="25"/>
    </row>
    <row r="57" spans="1:7" ht="12.75">
      <c r="A57" s="31" t="s">
        <v>226</v>
      </c>
      <c r="B57" s="32"/>
      <c r="C57" s="32"/>
      <c r="D57" s="32"/>
      <c r="E57" s="25">
        <f>E42+E49+E55</f>
        <v>-4753</v>
      </c>
      <c r="F57" s="25"/>
      <c r="G57" s="25">
        <f>G42+G49+G55</f>
        <v>1081</v>
      </c>
    </row>
    <row r="58" spans="1:7" ht="9" customHeight="1">
      <c r="A58" s="32"/>
      <c r="B58" s="32"/>
      <c r="C58" s="32"/>
      <c r="D58" s="32"/>
      <c r="E58" s="25"/>
      <c r="F58" s="25"/>
      <c r="G58" s="33"/>
    </row>
    <row r="59" spans="1:7" ht="12.75">
      <c r="A59" s="31" t="s">
        <v>134</v>
      </c>
      <c r="B59" s="32"/>
      <c r="C59" s="32"/>
      <c r="D59" s="32"/>
      <c r="E59" s="25">
        <v>-13</v>
      </c>
      <c r="F59" s="25"/>
      <c r="G59" s="25">
        <v>-4</v>
      </c>
    </row>
    <row r="60" spans="1:7" ht="9" customHeight="1">
      <c r="A60" s="32"/>
      <c r="B60" s="32"/>
      <c r="C60" s="32"/>
      <c r="D60" s="32"/>
      <c r="E60" s="25"/>
      <c r="F60" s="25"/>
      <c r="G60" s="33"/>
    </row>
    <row r="61" spans="1:7" ht="12.75">
      <c r="A61" s="31" t="s">
        <v>207</v>
      </c>
      <c r="B61" s="31"/>
      <c r="C61" s="32"/>
      <c r="D61" s="32"/>
      <c r="E61" s="33">
        <v>34007</v>
      </c>
      <c r="F61" s="25"/>
      <c r="G61" s="33">
        <v>9000</v>
      </c>
    </row>
    <row r="62" spans="1:7" ht="9" customHeight="1">
      <c r="A62" s="32"/>
      <c r="B62" s="32"/>
      <c r="C62" s="32"/>
      <c r="D62" s="32"/>
      <c r="E62" s="12"/>
      <c r="F62" s="25"/>
      <c r="G62" s="34"/>
    </row>
    <row r="63" spans="1:9" ht="13.5" thickBot="1">
      <c r="A63" s="31" t="s">
        <v>209</v>
      </c>
      <c r="B63" s="31"/>
      <c r="C63" s="32"/>
      <c r="D63" s="32"/>
      <c r="E63" s="39">
        <f>SUM(E57:E62)</f>
        <v>29241</v>
      </c>
      <c r="F63" s="25"/>
      <c r="G63" s="39">
        <f>SUM(G57:G61)</f>
        <v>10077</v>
      </c>
      <c r="I63" s="73">
        <f>'BS'!E25+'BS'!E26-Cashflow!E63</f>
        <v>0</v>
      </c>
    </row>
    <row r="64" spans="1:11" ht="12.75" customHeight="1">
      <c r="A64" s="32"/>
      <c r="B64" s="32"/>
      <c r="C64" s="32"/>
      <c r="D64" s="32"/>
      <c r="E64" s="88"/>
      <c r="F64" s="18"/>
      <c r="G64" s="18"/>
      <c r="I64" s="27"/>
      <c r="J64" s="27"/>
      <c r="K64" s="27"/>
    </row>
    <row r="65" spans="1:7" ht="12.75">
      <c r="A65" s="1" t="s">
        <v>25</v>
      </c>
      <c r="E65" s="8"/>
      <c r="F65" s="8"/>
      <c r="G65" s="8"/>
    </row>
    <row r="66" spans="1:7" ht="12.75">
      <c r="A66" s="107" t="s">
        <v>269</v>
      </c>
      <c r="B66" s="107"/>
      <c r="C66" s="107"/>
      <c r="D66" s="107"/>
      <c r="E66" s="107"/>
      <c r="F66" s="107"/>
      <c r="G66" s="107"/>
    </row>
    <row r="67" spans="1:7" ht="26.25" customHeight="1">
      <c r="A67" s="107"/>
      <c r="B67" s="107"/>
      <c r="C67" s="107"/>
      <c r="D67" s="107"/>
      <c r="E67" s="107"/>
      <c r="F67" s="107"/>
      <c r="G67" s="107"/>
    </row>
    <row r="73" ht="12.75">
      <c r="A73" s="3" t="s">
        <v>206</v>
      </c>
    </row>
  </sheetData>
  <sheetProtection password="CF68" sheet="1" objects="1" scenarios="1"/>
  <mergeCells count="1">
    <mergeCell ref="A66:G67"/>
  </mergeCells>
  <printOptions/>
  <pageMargins left="0.75" right="0.75" top="1" bottom="0.6" header="0.5" footer="0.5"/>
  <pageSetup firstPageNumber="4" useFirstPageNumber="1" fitToHeight="1" fitToWidth="1" horizontalDpi="300" verticalDpi="300" orientation="portrait" paperSize="9" scale="80" r:id="rId2"/>
  <headerFooter alignWithMargins="0">
    <oddFooter>&amp;R&amp;"Times New Roman,Regular"- &amp;P -</oddFooter>
  </headerFooter>
  <drawing r:id="rId1"/>
</worksheet>
</file>

<file path=xl/worksheets/sheet6.xml><?xml version="1.0" encoding="utf-8"?>
<worksheet xmlns="http://schemas.openxmlformats.org/spreadsheetml/2006/main" xmlns:r="http://schemas.openxmlformats.org/officeDocument/2006/relationships">
  <dimension ref="A5:J341"/>
  <sheetViews>
    <sheetView tabSelected="1" view="pageBreakPreview" zoomScale="60" zoomScalePageLayoutView="0" workbookViewId="0" topLeftCell="A286">
      <selection activeCell="F1" sqref="F1"/>
    </sheetView>
  </sheetViews>
  <sheetFormatPr defaultColWidth="9.140625" defaultRowHeight="12.75"/>
  <cols>
    <col min="1" max="1" width="3.8515625" style="3" customWidth="1"/>
    <col min="2" max="2" width="4.421875" style="3" customWidth="1"/>
    <col min="3" max="3" width="4.00390625" style="3" customWidth="1"/>
    <col min="4" max="4" width="22.421875" style="3" customWidth="1"/>
    <col min="5" max="5" width="12.421875" style="3" customWidth="1"/>
    <col min="6" max="6" width="13.7109375" style="3" bestFit="1" customWidth="1"/>
    <col min="7" max="7" width="3.28125" style="3" customWidth="1"/>
    <col min="8" max="8" width="12.421875" style="3" customWidth="1"/>
    <col min="9" max="9" width="17.140625" style="3" customWidth="1"/>
    <col min="10" max="16384" width="9.140625" style="3" customWidth="1"/>
  </cols>
  <sheetData>
    <row r="5" spans="1:5" ht="15.75">
      <c r="A5" s="1"/>
      <c r="B5" s="2" t="s">
        <v>119</v>
      </c>
      <c r="E5" s="1"/>
    </row>
    <row r="7" spans="1:5" ht="12.75">
      <c r="A7" s="1" t="s">
        <v>52</v>
      </c>
      <c r="E7" s="1"/>
    </row>
    <row r="8" spans="1:5" ht="12.75">
      <c r="A8" s="1" t="s">
        <v>261</v>
      </c>
      <c r="E8" s="1"/>
    </row>
    <row r="9" ht="12.75">
      <c r="E9" s="1"/>
    </row>
    <row r="10" ht="12.75">
      <c r="E10" s="1"/>
    </row>
    <row r="11" spans="1:9" ht="12.75">
      <c r="A11" s="31" t="s">
        <v>53</v>
      </c>
      <c r="B11" s="31" t="s">
        <v>54</v>
      </c>
      <c r="C11" s="31"/>
      <c r="D11" s="31"/>
      <c r="E11" s="31"/>
      <c r="F11" s="32"/>
      <c r="G11" s="32"/>
      <c r="H11" s="32"/>
      <c r="I11" s="32"/>
    </row>
    <row r="12" spans="1:9" ht="12.75">
      <c r="A12" s="32"/>
      <c r="B12" s="32"/>
      <c r="C12" s="32"/>
      <c r="D12" s="32"/>
      <c r="E12" s="31"/>
      <c r="F12" s="32"/>
      <c r="G12" s="41"/>
      <c r="H12" s="32"/>
      <c r="I12" s="41"/>
    </row>
    <row r="13" spans="1:9" ht="12.75">
      <c r="A13" s="31" t="s">
        <v>55</v>
      </c>
      <c r="B13" s="31" t="s">
        <v>56</v>
      </c>
      <c r="C13" s="31"/>
      <c r="D13" s="31"/>
      <c r="E13" s="31"/>
      <c r="F13" s="32"/>
      <c r="G13" s="41"/>
      <c r="H13" s="32"/>
      <c r="I13" s="41"/>
    </row>
    <row r="14" spans="1:9" ht="12.75">
      <c r="A14" s="31"/>
      <c r="B14" s="113" t="s">
        <v>196</v>
      </c>
      <c r="C14" s="113"/>
      <c r="D14" s="113"/>
      <c r="E14" s="113"/>
      <c r="F14" s="113"/>
      <c r="G14" s="113"/>
      <c r="H14" s="113"/>
      <c r="I14" s="113"/>
    </row>
    <row r="15" spans="1:9" ht="12.75">
      <c r="A15" s="31"/>
      <c r="B15" s="113"/>
      <c r="C15" s="113"/>
      <c r="D15" s="113"/>
      <c r="E15" s="113"/>
      <c r="F15" s="113"/>
      <c r="G15" s="113"/>
      <c r="H15" s="113"/>
      <c r="I15" s="113"/>
    </row>
    <row r="16" spans="1:9" ht="12.75">
      <c r="A16" s="32"/>
      <c r="B16" s="113"/>
      <c r="C16" s="113"/>
      <c r="D16" s="113"/>
      <c r="E16" s="113"/>
      <c r="F16" s="113"/>
      <c r="G16" s="113"/>
      <c r="H16" s="113"/>
      <c r="I16" s="113"/>
    </row>
    <row r="17" spans="1:9" ht="12.75">
      <c r="A17" s="32"/>
      <c r="B17" s="32"/>
      <c r="C17" s="32"/>
      <c r="D17" s="32"/>
      <c r="E17" s="31"/>
      <c r="F17" s="32"/>
      <c r="G17" s="35"/>
      <c r="H17" s="35"/>
      <c r="I17" s="35"/>
    </row>
    <row r="18" spans="1:9" ht="12.75">
      <c r="A18" s="31"/>
      <c r="B18" s="113" t="s">
        <v>57</v>
      </c>
      <c r="C18" s="113"/>
      <c r="D18" s="113"/>
      <c r="E18" s="113"/>
      <c r="F18" s="113"/>
      <c r="G18" s="113"/>
      <c r="H18" s="113"/>
      <c r="I18" s="113"/>
    </row>
    <row r="19" spans="1:9" ht="12.75">
      <c r="A19" s="32"/>
      <c r="B19" s="113"/>
      <c r="C19" s="113"/>
      <c r="D19" s="113"/>
      <c r="E19" s="113"/>
      <c r="F19" s="113"/>
      <c r="G19" s="113"/>
      <c r="H19" s="113"/>
      <c r="I19" s="113"/>
    </row>
    <row r="20" spans="1:9" ht="12.75">
      <c r="A20" s="32"/>
      <c r="B20" s="32"/>
      <c r="C20" s="32"/>
      <c r="D20" s="32"/>
      <c r="E20" s="32"/>
      <c r="F20" s="32"/>
      <c r="G20" s="18"/>
      <c r="H20" s="18"/>
      <c r="I20" s="19"/>
    </row>
    <row r="21" spans="1:9" ht="12.75">
      <c r="A21" s="32"/>
      <c r="B21" s="113" t="s">
        <v>248</v>
      </c>
      <c r="C21" s="113"/>
      <c r="D21" s="113"/>
      <c r="E21" s="113"/>
      <c r="F21" s="113"/>
      <c r="G21" s="113"/>
      <c r="H21" s="113"/>
      <c r="I21" s="113"/>
    </row>
    <row r="22" spans="1:9" ht="38.25" customHeight="1">
      <c r="A22" s="31"/>
      <c r="B22" s="113"/>
      <c r="C22" s="113"/>
      <c r="D22" s="113"/>
      <c r="E22" s="113"/>
      <c r="F22" s="113"/>
      <c r="G22" s="113"/>
      <c r="H22" s="113"/>
      <c r="I22" s="113"/>
    </row>
    <row r="23" spans="1:9" ht="12.75">
      <c r="A23" s="31"/>
      <c r="B23" s="64"/>
      <c r="C23" s="64"/>
      <c r="D23" s="64"/>
      <c r="E23" s="64"/>
      <c r="F23" s="64"/>
      <c r="G23" s="64"/>
      <c r="H23" s="64"/>
      <c r="I23" s="64"/>
    </row>
    <row r="24" spans="1:9" ht="12.75">
      <c r="A24" s="31"/>
      <c r="B24" s="32" t="s">
        <v>252</v>
      </c>
      <c r="C24" s="64"/>
      <c r="D24" s="32" t="s">
        <v>253</v>
      </c>
      <c r="E24" s="64"/>
      <c r="F24" s="64"/>
      <c r="G24" s="64"/>
      <c r="H24" s="64"/>
      <c r="I24" s="64"/>
    </row>
    <row r="25" spans="1:9" ht="12.75">
      <c r="A25" s="31"/>
      <c r="B25" s="32" t="s">
        <v>249</v>
      </c>
      <c r="C25" s="64"/>
      <c r="D25" s="64" t="s">
        <v>250</v>
      </c>
      <c r="E25" s="64"/>
      <c r="F25" s="64"/>
      <c r="G25" s="64"/>
      <c r="H25" s="64"/>
      <c r="I25" s="64"/>
    </row>
    <row r="26" spans="1:9" ht="12.75">
      <c r="A26" s="31"/>
      <c r="B26" s="32" t="s">
        <v>251</v>
      </c>
      <c r="C26" s="64"/>
      <c r="D26" s="64" t="s">
        <v>254</v>
      </c>
      <c r="E26" s="64"/>
      <c r="F26" s="64"/>
      <c r="G26" s="64"/>
      <c r="H26" s="64"/>
      <c r="I26" s="64"/>
    </row>
    <row r="27" spans="1:9" ht="15.75">
      <c r="A27" s="31"/>
      <c r="B27" s="32" t="s">
        <v>285</v>
      </c>
      <c r="C27" s="64"/>
      <c r="D27" s="64"/>
      <c r="E27" s="32" t="s">
        <v>255</v>
      </c>
      <c r="F27" s="64"/>
      <c r="G27" s="64"/>
      <c r="H27" s="64"/>
      <c r="I27" s="64"/>
    </row>
    <row r="28" spans="1:9" ht="12.75">
      <c r="A28" s="31"/>
      <c r="B28" s="64"/>
      <c r="C28" s="64"/>
      <c r="D28" s="64"/>
      <c r="E28" s="64"/>
      <c r="F28" s="64"/>
      <c r="G28" s="64"/>
      <c r="H28" s="64"/>
      <c r="I28" s="64"/>
    </row>
    <row r="29" spans="1:9" ht="12.75">
      <c r="A29" s="31"/>
      <c r="B29" s="32" t="s">
        <v>256</v>
      </c>
      <c r="C29" s="64"/>
      <c r="D29" s="64"/>
      <c r="E29" s="64"/>
      <c r="F29" s="64"/>
      <c r="G29" s="64"/>
      <c r="H29" s="64"/>
      <c r="I29" s="64"/>
    </row>
    <row r="30" spans="1:9" ht="12.75">
      <c r="A30" s="31"/>
      <c r="B30" s="64"/>
      <c r="C30" s="64"/>
      <c r="D30" s="64"/>
      <c r="E30" s="64"/>
      <c r="F30" s="64"/>
      <c r="G30" s="64"/>
      <c r="H30" s="64"/>
      <c r="I30" s="64"/>
    </row>
    <row r="31" spans="1:9" ht="12.75">
      <c r="A31" s="32"/>
      <c r="B31" s="113" t="s">
        <v>234</v>
      </c>
      <c r="C31" s="113"/>
      <c r="D31" s="113"/>
      <c r="E31" s="113"/>
      <c r="F31" s="113"/>
      <c r="G31" s="113"/>
      <c r="H31" s="113"/>
      <c r="I31" s="113"/>
    </row>
    <row r="32" spans="1:9" ht="12.75">
      <c r="A32" s="32"/>
      <c r="B32" s="113"/>
      <c r="C32" s="113"/>
      <c r="D32" s="113"/>
      <c r="E32" s="113"/>
      <c r="F32" s="113"/>
      <c r="G32" s="113"/>
      <c r="H32" s="113"/>
      <c r="I32" s="113"/>
    </row>
    <row r="33" spans="1:9" ht="12.75">
      <c r="A33" s="32"/>
      <c r="B33" s="32"/>
      <c r="C33" s="32"/>
      <c r="D33" s="32"/>
      <c r="E33" s="32"/>
      <c r="F33" s="32"/>
      <c r="G33" s="18"/>
      <c r="H33" s="18"/>
      <c r="I33" s="19"/>
    </row>
    <row r="34" spans="1:9" ht="12.75">
      <c r="A34" s="31" t="s">
        <v>58</v>
      </c>
      <c r="B34" s="31" t="s">
        <v>59</v>
      </c>
      <c r="C34" s="31"/>
      <c r="D34" s="31"/>
      <c r="E34" s="32"/>
      <c r="F34" s="32"/>
      <c r="G34" s="18"/>
      <c r="H34" s="18"/>
      <c r="I34" s="19"/>
    </row>
    <row r="35" spans="1:9" ht="12.75">
      <c r="A35" s="32"/>
      <c r="B35" s="32" t="s">
        <v>227</v>
      </c>
      <c r="C35" s="32"/>
      <c r="D35" s="32"/>
      <c r="E35" s="32"/>
      <c r="F35" s="32"/>
      <c r="G35" s="18"/>
      <c r="H35" s="18"/>
      <c r="I35" s="18"/>
    </row>
    <row r="36" spans="1:9" ht="12.75">
      <c r="A36" s="31"/>
      <c r="B36" s="32"/>
      <c r="C36" s="32"/>
      <c r="D36" s="32"/>
      <c r="E36" s="32"/>
      <c r="F36" s="32"/>
      <c r="G36" s="18"/>
      <c r="H36" s="18"/>
      <c r="I36" s="18"/>
    </row>
    <row r="37" spans="1:9" ht="12.75">
      <c r="A37" s="31" t="s">
        <v>60</v>
      </c>
      <c r="B37" s="31" t="s">
        <v>61</v>
      </c>
      <c r="C37" s="31"/>
      <c r="D37" s="31"/>
      <c r="E37" s="32"/>
      <c r="F37" s="32"/>
      <c r="G37" s="18"/>
      <c r="H37" s="18"/>
      <c r="I37" s="19"/>
    </row>
    <row r="38" spans="1:9" ht="12.75">
      <c r="A38" s="32"/>
      <c r="B38" s="113" t="s">
        <v>62</v>
      </c>
      <c r="C38" s="113"/>
      <c r="D38" s="113"/>
      <c r="E38" s="113"/>
      <c r="F38" s="113"/>
      <c r="G38" s="113"/>
      <c r="H38" s="113"/>
      <c r="I38" s="113"/>
    </row>
    <row r="39" spans="1:9" ht="12.75">
      <c r="A39" s="32"/>
      <c r="B39" s="32"/>
      <c r="C39" s="32"/>
      <c r="D39" s="32"/>
      <c r="E39" s="32"/>
      <c r="F39" s="32"/>
      <c r="G39" s="18"/>
      <c r="H39" s="18"/>
      <c r="I39" s="19"/>
    </row>
    <row r="40" spans="1:9" ht="12.75">
      <c r="A40" s="31" t="s">
        <v>63</v>
      </c>
      <c r="B40" s="31" t="s">
        <v>64</v>
      </c>
      <c r="C40" s="31"/>
      <c r="D40" s="31"/>
      <c r="E40" s="32"/>
      <c r="F40" s="32"/>
      <c r="G40" s="18"/>
      <c r="H40" s="18"/>
      <c r="I40" s="19"/>
    </row>
    <row r="41" spans="1:9" ht="27" customHeight="1">
      <c r="A41" s="32"/>
      <c r="B41" s="113" t="s">
        <v>158</v>
      </c>
      <c r="C41" s="113"/>
      <c r="D41" s="113"/>
      <c r="E41" s="113"/>
      <c r="F41" s="113"/>
      <c r="G41" s="113"/>
      <c r="H41" s="113"/>
      <c r="I41" s="113"/>
    </row>
    <row r="42" spans="1:9" ht="12.75">
      <c r="A42" s="32"/>
      <c r="B42" s="32"/>
      <c r="C42" s="32"/>
      <c r="D42" s="32"/>
      <c r="E42" s="32"/>
      <c r="F42" s="32"/>
      <c r="G42" s="18"/>
      <c r="H42" s="18"/>
      <c r="I42" s="19"/>
    </row>
    <row r="43" spans="1:9" ht="12.75">
      <c r="A43" s="31" t="s">
        <v>65</v>
      </c>
      <c r="B43" s="31" t="s">
        <v>66</v>
      </c>
      <c r="C43" s="31"/>
      <c r="D43" s="31"/>
      <c r="E43" s="32"/>
      <c r="F43" s="32"/>
      <c r="G43" s="18"/>
      <c r="H43" s="18"/>
      <c r="I43" s="19"/>
    </row>
    <row r="44" spans="1:9" ht="12.75">
      <c r="A44" s="32"/>
      <c r="B44" s="113" t="s">
        <v>67</v>
      </c>
      <c r="C44" s="113"/>
      <c r="D44" s="113"/>
      <c r="E44" s="113"/>
      <c r="F44" s="113"/>
      <c r="G44" s="113"/>
      <c r="H44" s="113"/>
      <c r="I44" s="113"/>
    </row>
    <row r="45" spans="1:9" ht="12.75">
      <c r="A45" s="31"/>
      <c r="B45" s="113"/>
      <c r="C45" s="113"/>
      <c r="D45" s="113"/>
      <c r="E45" s="113"/>
      <c r="F45" s="113"/>
      <c r="G45" s="113"/>
      <c r="H45" s="113"/>
      <c r="I45" s="113"/>
    </row>
    <row r="46" spans="1:9" ht="12.75">
      <c r="A46" s="32"/>
      <c r="B46" s="32"/>
      <c r="C46" s="32"/>
      <c r="D46" s="32"/>
      <c r="E46" s="32"/>
      <c r="F46" s="32"/>
      <c r="G46" s="18"/>
      <c r="H46" s="18"/>
      <c r="I46" s="19"/>
    </row>
    <row r="47" spans="1:9" ht="12.75">
      <c r="A47" s="31" t="s">
        <v>68</v>
      </c>
      <c r="B47" s="31" t="s">
        <v>69</v>
      </c>
      <c r="C47" s="31"/>
      <c r="D47" s="31"/>
      <c r="E47" s="32"/>
      <c r="F47" s="32"/>
      <c r="G47" s="19"/>
      <c r="H47" s="18"/>
      <c r="I47" s="19"/>
    </row>
    <row r="48" spans="1:9" ht="12.75">
      <c r="A48" s="32"/>
      <c r="B48" s="115" t="s">
        <v>286</v>
      </c>
      <c r="C48" s="115"/>
      <c r="D48" s="115"/>
      <c r="E48" s="115"/>
      <c r="F48" s="115"/>
      <c r="G48" s="115"/>
      <c r="H48" s="115"/>
      <c r="I48" s="115"/>
    </row>
    <row r="49" spans="1:9" ht="25.5" customHeight="1">
      <c r="A49" s="32"/>
      <c r="B49" s="115"/>
      <c r="C49" s="115"/>
      <c r="D49" s="115"/>
      <c r="E49" s="115"/>
      <c r="F49" s="115"/>
      <c r="G49" s="115"/>
      <c r="H49" s="115"/>
      <c r="I49" s="115"/>
    </row>
    <row r="50" spans="1:9" ht="12.75">
      <c r="A50" s="32"/>
      <c r="B50" s="100"/>
      <c r="C50" s="114"/>
      <c r="D50" s="114"/>
      <c r="E50" s="114"/>
      <c r="F50" s="114"/>
      <c r="G50" s="114"/>
      <c r="H50" s="114"/>
      <c r="I50" s="114"/>
    </row>
    <row r="51" spans="1:9" ht="12.75">
      <c r="A51" s="32"/>
      <c r="B51" s="100"/>
      <c r="C51" s="102"/>
      <c r="D51" s="102"/>
      <c r="E51" s="102"/>
      <c r="F51" s="102"/>
      <c r="G51" s="102"/>
      <c r="H51" s="102"/>
      <c r="I51" s="102"/>
    </row>
    <row r="52" spans="1:9" ht="12.75">
      <c r="A52" s="32"/>
      <c r="B52" s="100"/>
      <c r="C52" s="102"/>
      <c r="D52" s="102"/>
      <c r="E52" s="102"/>
      <c r="F52" s="102"/>
      <c r="G52" s="102"/>
      <c r="H52" s="102"/>
      <c r="I52" s="102"/>
    </row>
    <row r="53" spans="1:9" ht="12.75">
      <c r="A53" s="32"/>
      <c r="B53" s="100"/>
      <c r="C53" s="100"/>
      <c r="D53" s="100"/>
      <c r="E53" s="100"/>
      <c r="F53" s="100"/>
      <c r="G53" s="100"/>
      <c r="H53" s="100"/>
      <c r="I53" s="100"/>
    </row>
    <row r="54" spans="1:9" ht="12.75">
      <c r="A54" s="32"/>
      <c r="B54" s="32"/>
      <c r="C54" s="32"/>
      <c r="D54" s="32"/>
      <c r="E54" s="32"/>
      <c r="F54" s="32"/>
      <c r="G54" s="18"/>
      <c r="H54" s="18"/>
      <c r="I54" s="19"/>
    </row>
    <row r="55" spans="5:9" ht="12.75">
      <c r="E55" s="32"/>
      <c r="F55" s="32"/>
      <c r="G55" s="32"/>
      <c r="H55" s="32"/>
      <c r="I55" s="32"/>
    </row>
    <row r="56" spans="5:9" ht="12.75">
      <c r="E56" s="32"/>
      <c r="F56" s="32"/>
      <c r="G56" s="32"/>
      <c r="H56" s="32"/>
      <c r="I56" s="32"/>
    </row>
    <row r="57" spans="5:9" ht="12.75">
      <c r="E57" s="32"/>
      <c r="F57" s="32"/>
      <c r="G57" s="32"/>
      <c r="H57" s="32"/>
      <c r="I57" s="32"/>
    </row>
    <row r="58" spans="5:9" ht="12.75">
      <c r="E58" s="32"/>
      <c r="F58" s="32"/>
      <c r="G58" s="32"/>
      <c r="H58" s="32"/>
      <c r="I58" s="32"/>
    </row>
    <row r="59" spans="2:9" ht="15.75">
      <c r="B59" s="2" t="s">
        <v>119</v>
      </c>
      <c r="E59" s="32"/>
      <c r="F59" s="32"/>
      <c r="G59" s="32"/>
      <c r="H59" s="32"/>
      <c r="I59" s="32"/>
    </row>
    <row r="60" spans="5:9" ht="12.75">
      <c r="E60" s="32"/>
      <c r="F60" s="32"/>
      <c r="G60" s="32"/>
      <c r="H60" s="32"/>
      <c r="I60" s="32"/>
    </row>
    <row r="61" spans="1:9" ht="12.75">
      <c r="A61" s="1" t="s">
        <v>52</v>
      </c>
      <c r="E61" s="32"/>
      <c r="F61" s="32"/>
      <c r="G61" s="32"/>
      <c r="H61" s="32"/>
      <c r="I61" s="32"/>
    </row>
    <row r="62" spans="1:9" ht="12.75">
      <c r="A62" s="1" t="s">
        <v>261</v>
      </c>
      <c r="E62" s="32"/>
      <c r="F62" s="32"/>
      <c r="G62" s="32"/>
      <c r="H62" s="32"/>
      <c r="I62" s="32"/>
    </row>
    <row r="63" spans="5:9" ht="12.75">
      <c r="E63" s="32"/>
      <c r="F63" s="32"/>
      <c r="G63" s="32"/>
      <c r="H63" s="32"/>
      <c r="I63" s="32"/>
    </row>
    <row r="64" spans="5:9" ht="12.75">
      <c r="E64" s="32"/>
      <c r="F64" s="32"/>
      <c r="G64" s="32"/>
      <c r="H64" s="32"/>
      <c r="I64" s="32"/>
    </row>
    <row r="65" spans="1:9" ht="12.75">
      <c r="A65" s="31" t="s">
        <v>53</v>
      </c>
      <c r="B65" s="31" t="s">
        <v>74</v>
      </c>
      <c r="C65" s="31"/>
      <c r="D65" s="31"/>
      <c r="E65" s="32"/>
      <c r="F65" s="32"/>
      <c r="G65" s="32"/>
      <c r="H65" s="32"/>
      <c r="I65" s="32"/>
    </row>
    <row r="66" spans="1:9" ht="12.75">
      <c r="A66" s="32"/>
      <c r="B66" s="32"/>
      <c r="C66" s="32"/>
      <c r="D66" s="32"/>
      <c r="E66" s="32"/>
      <c r="F66" s="32"/>
      <c r="G66" s="32"/>
      <c r="H66" s="32"/>
      <c r="I66" s="32"/>
    </row>
    <row r="67" spans="1:9" ht="12.75">
      <c r="A67" s="31" t="s">
        <v>70</v>
      </c>
      <c r="B67" s="31" t="s">
        <v>71</v>
      </c>
      <c r="C67" s="31"/>
      <c r="D67" s="31"/>
      <c r="E67" s="32"/>
      <c r="F67" s="32"/>
      <c r="G67" s="18"/>
      <c r="H67" s="18"/>
      <c r="I67" s="18"/>
    </row>
    <row r="68" spans="1:9" ht="12.75">
      <c r="A68" s="31"/>
      <c r="B68" s="32" t="s">
        <v>160</v>
      </c>
      <c r="C68" s="32"/>
      <c r="D68" s="32"/>
      <c r="E68" s="32"/>
      <c r="F68" s="32"/>
      <c r="G68" s="18"/>
      <c r="H68" s="18"/>
      <c r="I68" s="18"/>
    </row>
    <row r="69" spans="1:9" ht="12.75">
      <c r="A69" s="32"/>
      <c r="B69" s="32"/>
      <c r="C69" s="32"/>
      <c r="D69" s="32"/>
      <c r="E69" s="32"/>
      <c r="F69" s="32"/>
      <c r="G69" s="32"/>
      <c r="H69" s="32"/>
      <c r="I69" s="32"/>
    </row>
    <row r="70" spans="1:9" ht="12.75">
      <c r="A70" s="31" t="s">
        <v>72</v>
      </c>
      <c r="B70" s="31" t="s">
        <v>73</v>
      </c>
      <c r="C70" s="32"/>
      <c r="D70" s="32"/>
      <c r="E70" s="32"/>
      <c r="F70" s="32"/>
      <c r="G70" s="32"/>
      <c r="H70" s="32"/>
      <c r="I70" s="32"/>
    </row>
    <row r="71" spans="1:9" ht="12.75">
      <c r="A71" s="31"/>
      <c r="B71" s="44" t="s">
        <v>135</v>
      </c>
      <c r="C71" s="32"/>
      <c r="D71" s="32"/>
      <c r="E71" s="32"/>
      <c r="F71" s="32"/>
      <c r="G71" s="32"/>
      <c r="H71" s="32"/>
      <c r="I71" s="32"/>
    </row>
    <row r="72" spans="1:9" ht="20.25" customHeight="1">
      <c r="A72" s="32"/>
      <c r="B72" s="116" t="s">
        <v>148</v>
      </c>
      <c r="C72" s="116"/>
      <c r="D72" s="116"/>
      <c r="E72" s="116"/>
      <c r="F72" s="116"/>
      <c r="G72" s="116"/>
      <c r="H72" s="116"/>
      <c r="I72" s="116"/>
    </row>
    <row r="73" spans="1:9" ht="20.25" customHeight="1">
      <c r="A73" s="32"/>
      <c r="B73" s="116"/>
      <c r="C73" s="116"/>
      <c r="D73" s="116"/>
      <c r="E73" s="116"/>
      <c r="F73" s="116"/>
      <c r="G73" s="116"/>
      <c r="H73" s="116"/>
      <c r="I73" s="116"/>
    </row>
    <row r="74" spans="1:9" ht="12.75">
      <c r="A74" s="31"/>
      <c r="B74" s="31"/>
      <c r="C74" s="32"/>
      <c r="D74" s="32"/>
      <c r="E74" s="32"/>
      <c r="F74" s="32"/>
      <c r="G74" s="32"/>
      <c r="H74" s="32"/>
      <c r="I74" s="32"/>
    </row>
    <row r="75" spans="1:9" ht="12.75">
      <c r="A75" s="32"/>
      <c r="B75" s="44" t="s">
        <v>169</v>
      </c>
      <c r="C75" s="32"/>
      <c r="D75" s="32"/>
      <c r="E75" s="32"/>
      <c r="F75" s="32"/>
      <c r="G75" s="32"/>
      <c r="H75" s="32"/>
      <c r="I75" s="32"/>
    </row>
    <row r="76" spans="1:9" ht="12.75">
      <c r="A76" s="32"/>
      <c r="B76" s="32" t="s">
        <v>136</v>
      </c>
      <c r="C76" s="32"/>
      <c r="D76" s="32"/>
      <c r="E76" s="32"/>
      <c r="F76" s="32"/>
      <c r="G76" s="32"/>
      <c r="H76" s="32"/>
      <c r="I76" s="32"/>
    </row>
    <row r="77" spans="1:9" ht="12.75">
      <c r="A77" s="32"/>
      <c r="B77" s="32"/>
      <c r="C77" s="32"/>
      <c r="D77" s="32"/>
      <c r="E77" s="32"/>
      <c r="F77" s="32"/>
      <c r="G77" s="32"/>
      <c r="H77" s="32"/>
      <c r="I77" s="32"/>
    </row>
    <row r="78" spans="1:9" ht="12.75">
      <c r="A78" s="32"/>
      <c r="B78" s="32"/>
      <c r="C78" s="32"/>
      <c r="D78" s="32"/>
      <c r="E78" s="89" t="s">
        <v>3</v>
      </c>
      <c r="F78" s="89"/>
      <c r="G78" s="32"/>
      <c r="H78" s="89" t="s">
        <v>4</v>
      </c>
      <c r="I78" s="89"/>
    </row>
    <row r="79" spans="1:9" ht="12.75">
      <c r="A79" s="32"/>
      <c r="B79" s="32"/>
      <c r="C79" s="32"/>
      <c r="D79" s="32"/>
      <c r="E79" s="5"/>
      <c r="F79" s="6" t="s">
        <v>8</v>
      </c>
      <c r="G79" s="32"/>
      <c r="H79" s="5"/>
      <c r="I79" s="6" t="s">
        <v>8</v>
      </c>
    </row>
    <row r="80" spans="1:9" ht="12.75">
      <c r="A80" s="32"/>
      <c r="B80" s="32"/>
      <c r="C80" s="32"/>
      <c r="D80" s="32"/>
      <c r="E80" s="6" t="s">
        <v>5</v>
      </c>
      <c r="F80" s="6" t="s">
        <v>6</v>
      </c>
      <c r="G80" s="32"/>
      <c r="H80" s="6" t="s">
        <v>5</v>
      </c>
      <c r="I80" s="6" t="s">
        <v>6</v>
      </c>
    </row>
    <row r="81" spans="1:9" ht="12.75">
      <c r="A81" s="32"/>
      <c r="B81" s="32"/>
      <c r="C81" s="32"/>
      <c r="D81" s="32"/>
      <c r="E81" s="6" t="s">
        <v>6</v>
      </c>
      <c r="F81" s="6" t="s">
        <v>9</v>
      </c>
      <c r="G81" s="32"/>
      <c r="H81" s="6" t="s">
        <v>6</v>
      </c>
      <c r="I81" s="6" t="s">
        <v>9</v>
      </c>
    </row>
    <row r="82" spans="1:9" ht="12.75">
      <c r="A82" s="32"/>
      <c r="B82" s="32"/>
      <c r="C82" s="32"/>
      <c r="D82" s="32"/>
      <c r="E82" s="6" t="s">
        <v>7</v>
      </c>
      <c r="F82" s="6" t="s">
        <v>7</v>
      </c>
      <c r="G82" s="6"/>
      <c r="H82" s="6" t="s">
        <v>10</v>
      </c>
      <c r="I82" s="6" t="s">
        <v>11</v>
      </c>
    </row>
    <row r="83" spans="1:9" ht="12.75">
      <c r="A83" s="32"/>
      <c r="B83" s="32"/>
      <c r="C83" s="32"/>
      <c r="D83" s="32"/>
      <c r="E83" s="6"/>
      <c r="F83" s="6"/>
      <c r="G83" s="6"/>
      <c r="H83" s="6"/>
      <c r="I83" s="6"/>
    </row>
    <row r="84" spans="1:9" ht="12.75">
      <c r="A84" s="32"/>
      <c r="B84" s="32"/>
      <c r="C84" s="32"/>
      <c r="D84" s="32"/>
      <c r="E84" s="7" t="s">
        <v>263</v>
      </c>
      <c r="F84" s="7" t="s">
        <v>264</v>
      </c>
      <c r="G84" s="32"/>
      <c r="H84" s="7" t="s">
        <v>263</v>
      </c>
      <c r="I84" s="7" t="s">
        <v>264</v>
      </c>
    </row>
    <row r="85" spans="1:9" ht="12.75">
      <c r="A85" s="32"/>
      <c r="B85" s="32"/>
      <c r="C85" s="32"/>
      <c r="D85" s="32"/>
      <c r="E85" s="7" t="s">
        <v>12</v>
      </c>
      <c r="F85" s="7" t="s">
        <v>12</v>
      </c>
      <c r="G85" s="32"/>
      <c r="H85" s="7" t="s">
        <v>12</v>
      </c>
      <c r="I85" s="7" t="s">
        <v>12</v>
      </c>
    </row>
    <row r="86" spans="1:9" ht="12.75">
      <c r="A86" s="32"/>
      <c r="B86" s="32"/>
      <c r="C86" s="32"/>
      <c r="D86" s="32"/>
      <c r="E86" s="32"/>
      <c r="G86" s="32"/>
      <c r="H86" s="7"/>
      <c r="I86" s="32"/>
    </row>
    <row r="87" spans="1:9" ht="12.75">
      <c r="A87" s="32"/>
      <c r="B87" s="32" t="s">
        <v>137</v>
      </c>
      <c r="C87" s="32"/>
      <c r="D87" s="32"/>
      <c r="E87" s="46">
        <f>E90-E88-E89</f>
        <v>5020</v>
      </c>
      <c r="F87" s="27">
        <v>4012</v>
      </c>
      <c r="G87" s="32"/>
      <c r="H87" s="46">
        <f>H90-H88-H89</f>
        <v>9337</v>
      </c>
      <c r="I87" s="45">
        <v>6738</v>
      </c>
    </row>
    <row r="88" spans="1:9" ht="12.75">
      <c r="A88" s="32"/>
      <c r="B88" s="32" t="s">
        <v>138</v>
      </c>
      <c r="C88" s="32"/>
      <c r="D88" s="32"/>
      <c r="E88" s="46">
        <v>527</v>
      </c>
      <c r="F88" s="27">
        <v>33</v>
      </c>
      <c r="G88" s="32"/>
      <c r="H88" s="46">
        <v>570</v>
      </c>
      <c r="I88" s="45">
        <v>37</v>
      </c>
    </row>
    <row r="89" spans="1:9" ht="12.75">
      <c r="A89" s="32"/>
      <c r="B89" s="32" t="s">
        <v>239</v>
      </c>
      <c r="C89" s="32"/>
      <c r="D89" s="32"/>
      <c r="E89" s="46">
        <v>0</v>
      </c>
      <c r="F89" s="27">
        <v>0</v>
      </c>
      <c r="G89" s="32"/>
      <c r="H89" s="46">
        <v>5639</v>
      </c>
      <c r="I89" s="45">
        <v>0</v>
      </c>
    </row>
    <row r="90" spans="1:9" ht="13.5" thickBot="1">
      <c r="A90" s="32"/>
      <c r="B90" s="32"/>
      <c r="C90" s="32"/>
      <c r="D90" s="32"/>
      <c r="E90" s="47">
        <f>'IS'!D21</f>
        <v>5547</v>
      </c>
      <c r="F90" s="47">
        <f>SUM(F87:F89)</f>
        <v>4045</v>
      </c>
      <c r="G90" s="32"/>
      <c r="H90" s="47">
        <f>'IS'!G21</f>
        <v>15546</v>
      </c>
      <c r="I90" s="47">
        <f>SUM(I87:I89)</f>
        <v>6775</v>
      </c>
    </row>
    <row r="91" spans="1:9" ht="13.5" thickTop="1">
      <c r="A91" s="32"/>
      <c r="B91" s="32"/>
      <c r="C91" s="32"/>
      <c r="D91" s="32"/>
      <c r="E91" s="32"/>
      <c r="F91" s="32"/>
      <c r="G91" s="45"/>
      <c r="H91" s="46"/>
      <c r="I91" s="46"/>
    </row>
    <row r="92" spans="1:9" ht="12.75">
      <c r="A92" s="31" t="s">
        <v>75</v>
      </c>
      <c r="B92" s="31" t="s">
        <v>76</v>
      </c>
      <c r="C92" s="31"/>
      <c r="D92" s="31"/>
      <c r="E92" s="32"/>
      <c r="F92" s="32"/>
      <c r="G92" s="32"/>
      <c r="H92" s="32"/>
      <c r="I92" s="32"/>
    </row>
    <row r="93" spans="1:9" ht="12.75">
      <c r="A93" s="32"/>
      <c r="B93" s="116" t="s">
        <v>139</v>
      </c>
      <c r="C93" s="116"/>
      <c r="D93" s="116"/>
      <c r="E93" s="116"/>
      <c r="F93" s="116"/>
      <c r="G93" s="116"/>
      <c r="H93" s="116"/>
      <c r="I93" s="116"/>
    </row>
    <row r="94" spans="1:9" ht="12.75">
      <c r="A94" s="32"/>
      <c r="B94" s="116"/>
      <c r="C94" s="116"/>
      <c r="D94" s="116"/>
      <c r="E94" s="116"/>
      <c r="F94" s="116"/>
      <c r="G94" s="116"/>
      <c r="H94" s="116"/>
      <c r="I94" s="116"/>
    </row>
    <row r="95" spans="1:9" ht="12.75">
      <c r="A95" s="32"/>
      <c r="B95" s="42"/>
      <c r="C95" s="42"/>
      <c r="D95" s="42"/>
      <c r="E95" s="42"/>
      <c r="F95" s="42"/>
      <c r="G95" s="42"/>
      <c r="H95" s="42"/>
      <c r="I95" s="42"/>
    </row>
    <row r="96" spans="1:9" ht="12.75">
      <c r="A96" s="31" t="s">
        <v>77</v>
      </c>
      <c r="B96" s="31" t="s">
        <v>78</v>
      </c>
      <c r="C96" s="31"/>
      <c r="D96" s="31"/>
      <c r="E96" s="32"/>
      <c r="F96" s="32"/>
      <c r="G96" s="32"/>
      <c r="H96" s="32"/>
      <c r="I96" s="32"/>
    </row>
    <row r="97" spans="1:9" ht="12.75">
      <c r="A97" s="31"/>
      <c r="B97" s="91" t="s">
        <v>293</v>
      </c>
      <c r="C97" s="91"/>
      <c r="D97" s="91"/>
      <c r="E97" s="91"/>
      <c r="F97" s="91"/>
      <c r="G97" s="91"/>
      <c r="H97" s="91"/>
      <c r="I97" s="91"/>
    </row>
    <row r="98" spans="1:9" ht="42" customHeight="1">
      <c r="A98" s="31"/>
      <c r="B98" s="10" t="s">
        <v>2</v>
      </c>
      <c r="C98" s="112" t="s">
        <v>290</v>
      </c>
      <c r="D98" s="112"/>
      <c r="E98" s="112"/>
      <c r="F98" s="112"/>
      <c r="G98" s="112"/>
      <c r="H98" s="112"/>
      <c r="I98" s="112"/>
    </row>
    <row r="99" spans="1:9" ht="12.75">
      <c r="A99" s="31"/>
      <c r="B99" s="10"/>
      <c r="C99" s="90"/>
      <c r="D99" s="90"/>
      <c r="E99" s="90"/>
      <c r="F99" s="90"/>
      <c r="G99" s="90"/>
      <c r="H99" s="90"/>
      <c r="I99" s="90"/>
    </row>
    <row r="100" spans="1:2" ht="12.75">
      <c r="A100" s="31" t="s">
        <v>79</v>
      </c>
      <c r="B100" s="31" t="s">
        <v>80</v>
      </c>
    </row>
    <row r="101" spans="2:9" ht="12.75">
      <c r="B101" s="107" t="s">
        <v>140</v>
      </c>
      <c r="C101" s="107"/>
      <c r="D101" s="107"/>
      <c r="E101" s="107"/>
      <c r="F101" s="107"/>
      <c r="G101" s="107"/>
      <c r="H101" s="107"/>
      <c r="I101" s="107"/>
    </row>
    <row r="102" spans="2:10" ht="12.75">
      <c r="B102" s="17"/>
      <c r="C102" s="17"/>
      <c r="D102" s="17"/>
      <c r="E102" s="17"/>
      <c r="F102" s="17"/>
      <c r="G102" s="17"/>
      <c r="H102" s="17"/>
      <c r="I102" s="17"/>
      <c r="J102" s="17"/>
    </row>
    <row r="103" spans="1:2" ht="12.75">
      <c r="A103" s="31" t="s">
        <v>81</v>
      </c>
      <c r="B103" s="31" t="s">
        <v>82</v>
      </c>
    </row>
    <row r="104" spans="2:9" ht="12.75">
      <c r="B104" s="111" t="s">
        <v>274</v>
      </c>
      <c r="C104" s="111"/>
      <c r="D104" s="111"/>
      <c r="E104" s="111"/>
      <c r="F104" s="111"/>
      <c r="G104" s="111"/>
      <c r="H104" s="111"/>
      <c r="I104" s="111"/>
    </row>
    <row r="105" spans="2:9" ht="12.75">
      <c r="B105" s="111"/>
      <c r="C105" s="111"/>
      <c r="D105" s="111"/>
      <c r="E105" s="111"/>
      <c r="F105" s="111"/>
      <c r="G105" s="111"/>
      <c r="H105" s="111"/>
      <c r="I105" s="111"/>
    </row>
    <row r="106" spans="2:9" ht="12.75">
      <c r="B106" s="111"/>
      <c r="C106" s="111"/>
      <c r="D106" s="111"/>
      <c r="E106" s="111"/>
      <c r="F106" s="111"/>
      <c r="G106" s="111"/>
      <c r="H106" s="111"/>
      <c r="I106" s="111"/>
    </row>
    <row r="107" spans="2:9" ht="12.75">
      <c r="B107" s="98"/>
      <c r="C107" s="98"/>
      <c r="D107" s="98"/>
      <c r="E107" s="98"/>
      <c r="F107" s="98"/>
      <c r="G107" s="98"/>
      <c r="H107" s="98"/>
      <c r="I107" s="98"/>
    </row>
    <row r="108" spans="1:9" ht="12.75">
      <c r="A108" s="32"/>
      <c r="B108" s="42"/>
      <c r="C108" s="42"/>
      <c r="D108" s="42"/>
      <c r="E108" s="42"/>
      <c r="F108" s="42"/>
      <c r="G108" s="42"/>
      <c r="H108" s="42"/>
      <c r="I108" s="42"/>
    </row>
    <row r="109" ht="12.75">
      <c r="E109" s="32"/>
    </row>
    <row r="110" ht="12.75">
      <c r="E110" s="32"/>
    </row>
    <row r="111" ht="12.75">
      <c r="E111" s="32"/>
    </row>
    <row r="112" ht="12.75">
      <c r="E112" s="32"/>
    </row>
    <row r="113" spans="2:5" ht="15.75">
      <c r="B113" s="2" t="s">
        <v>119</v>
      </c>
      <c r="E113" s="32"/>
    </row>
    <row r="114" ht="12.75">
      <c r="E114" s="32"/>
    </row>
    <row r="115" spans="1:5" ht="12.75">
      <c r="A115" s="1" t="s">
        <v>52</v>
      </c>
      <c r="E115" s="32"/>
    </row>
    <row r="116" spans="1:5" ht="12.75">
      <c r="A116" s="1" t="s">
        <v>261</v>
      </c>
      <c r="E116" s="32"/>
    </row>
    <row r="117" ht="12.75">
      <c r="E117" s="32"/>
    </row>
    <row r="118" ht="12.75">
      <c r="E118" s="32"/>
    </row>
    <row r="119" spans="1:5" ht="12.75">
      <c r="A119" s="31" t="s">
        <v>53</v>
      </c>
      <c r="B119" s="31" t="s">
        <v>74</v>
      </c>
      <c r="C119" s="31"/>
      <c r="E119" s="32"/>
    </row>
    <row r="120" spans="1:5" ht="12.75">
      <c r="A120" s="31"/>
      <c r="B120" s="31"/>
      <c r="C120" s="31"/>
      <c r="E120" s="32"/>
    </row>
    <row r="121" spans="1:2" ht="12.75">
      <c r="A121" s="31" t="s">
        <v>83</v>
      </c>
      <c r="B121" s="31" t="s">
        <v>84</v>
      </c>
    </row>
    <row r="122" spans="2:9" ht="12.75">
      <c r="B122" s="112" t="s">
        <v>275</v>
      </c>
      <c r="C122" s="112"/>
      <c r="D122" s="112"/>
      <c r="E122" s="112"/>
      <c r="F122" s="112"/>
      <c r="G122" s="112"/>
      <c r="H122" s="112"/>
      <c r="I122" s="112"/>
    </row>
    <row r="123" spans="2:9" ht="12.75">
      <c r="B123" s="32"/>
      <c r="C123" s="58"/>
      <c r="D123" s="58"/>
      <c r="E123" s="58"/>
      <c r="F123" s="45"/>
      <c r="H123" s="8"/>
      <c r="I123" s="58"/>
    </row>
    <row r="124" spans="1:2" ht="12.75">
      <c r="A124" s="31" t="s">
        <v>85</v>
      </c>
      <c r="B124" s="31" t="s">
        <v>86</v>
      </c>
    </row>
    <row r="125" spans="2:9" ht="12.75">
      <c r="B125" s="107" t="s">
        <v>87</v>
      </c>
      <c r="C125" s="107"/>
      <c r="D125" s="107"/>
      <c r="E125" s="107"/>
      <c r="F125" s="107"/>
      <c r="G125" s="107"/>
      <c r="H125" s="107"/>
      <c r="I125" s="107"/>
    </row>
    <row r="126" spans="2:9" ht="12.75">
      <c r="B126" s="107"/>
      <c r="C126" s="107"/>
      <c r="D126" s="107"/>
      <c r="E126" s="107"/>
      <c r="F126" s="107"/>
      <c r="G126" s="107"/>
      <c r="H126" s="107"/>
      <c r="I126" s="107"/>
    </row>
    <row r="127" spans="2:9" ht="12.75">
      <c r="B127" s="17"/>
      <c r="C127" s="17"/>
      <c r="D127" s="17"/>
      <c r="E127" s="17"/>
      <c r="F127" s="17"/>
      <c r="G127" s="17"/>
      <c r="H127" s="17"/>
      <c r="I127" s="17"/>
    </row>
    <row r="128" spans="1:2" ht="12.75">
      <c r="A128" s="31" t="s">
        <v>51</v>
      </c>
      <c r="B128" s="31" t="s">
        <v>88</v>
      </c>
    </row>
    <row r="129" spans="1:8" ht="12.75">
      <c r="A129" s="31"/>
      <c r="B129" s="31"/>
      <c r="F129" s="4" t="s">
        <v>118</v>
      </c>
      <c r="H129" s="4"/>
    </row>
    <row r="130" spans="1:8" ht="12.75">
      <c r="A130" s="31"/>
      <c r="B130" s="31"/>
      <c r="F130" s="4" t="s">
        <v>276</v>
      </c>
      <c r="H130" s="4" t="s">
        <v>197</v>
      </c>
    </row>
    <row r="131" spans="1:8" ht="12.75">
      <c r="A131" s="31"/>
      <c r="B131" s="31"/>
      <c r="F131" s="7" t="s">
        <v>263</v>
      </c>
      <c r="H131" s="7" t="s">
        <v>211</v>
      </c>
    </row>
    <row r="132" spans="1:8" ht="12.75">
      <c r="A132" s="31"/>
      <c r="B132" s="31"/>
      <c r="F132" s="7" t="s">
        <v>12</v>
      </c>
      <c r="H132" s="7" t="s">
        <v>12</v>
      </c>
    </row>
    <row r="133" spans="1:9" ht="12.75">
      <c r="A133" s="31"/>
      <c r="B133" s="31"/>
      <c r="I133" s="7"/>
    </row>
    <row r="134" spans="1:9" ht="12.75">
      <c r="A134" s="31"/>
      <c r="B134" s="32" t="s">
        <v>159</v>
      </c>
      <c r="F134" s="55">
        <f>'BS'!E25</f>
        <v>21327</v>
      </c>
      <c r="H134" s="45">
        <f>'BS'!G25</f>
        <v>27714</v>
      </c>
      <c r="I134" s="21"/>
    </row>
    <row r="135" spans="2:9" ht="12.75">
      <c r="B135" s="3" t="s">
        <v>28</v>
      </c>
      <c r="F135" s="55">
        <f>'BS'!E26</f>
        <v>7914</v>
      </c>
      <c r="H135" s="18">
        <f>'BS'!G26</f>
        <v>6293</v>
      </c>
      <c r="I135" s="18"/>
    </row>
    <row r="136" spans="6:9" ht="13.5" thickBot="1">
      <c r="F136" s="59">
        <f>SUM(F134:F135)</f>
        <v>29241</v>
      </c>
      <c r="H136" s="59">
        <f>SUM(H134:H135)</f>
        <v>34007</v>
      </c>
      <c r="I136" s="18"/>
    </row>
    <row r="137" spans="6:9" ht="13.5" thickTop="1">
      <c r="F137" s="18"/>
      <c r="H137" s="18"/>
      <c r="I137" s="18"/>
    </row>
    <row r="138" spans="2:9" ht="12.75">
      <c r="B138" s="58"/>
      <c r="C138" s="58"/>
      <c r="D138" s="58"/>
      <c r="E138" s="58"/>
      <c r="F138" s="58"/>
      <c r="G138" s="58"/>
      <c r="H138" s="58"/>
      <c r="I138" s="58"/>
    </row>
    <row r="139" spans="1:9" ht="12.75">
      <c r="A139" s="31" t="s">
        <v>89</v>
      </c>
      <c r="B139" s="110" t="s">
        <v>149</v>
      </c>
      <c r="C139" s="110"/>
      <c r="D139" s="110"/>
      <c r="E139" s="110"/>
      <c r="F139" s="110"/>
      <c r="G139" s="110"/>
      <c r="H139" s="110"/>
      <c r="I139" s="110"/>
    </row>
    <row r="140" spans="1:9" ht="12.75">
      <c r="A140" s="31"/>
      <c r="B140" s="110"/>
      <c r="C140" s="110"/>
      <c r="D140" s="110"/>
      <c r="E140" s="110"/>
      <c r="F140" s="110"/>
      <c r="G140" s="110"/>
      <c r="H140" s="110"/>
      <c r="I140" s="110"/>
    </row>
    <row r="141" spans="1:9" ht="12.75">
      <c r="A141" s="94" t="s">
        <v>90</v>
      </c>
      <c r="B141" s="94" t="s">
        <v>208</v>
      </c>
      <c r="C141" s="10"/>
      <c r="D141" s="10"/>
      <c r="E141" s="10"/>
      <c r="F141" s="10"/>
      <c r="G141" s="10"/>
      <c r="H141" s="10"/>
      <c r="I141" s="10"/>
    </row>
    <row r="142" spans="1:9" ht="105.75" customHeight="1">
      <c r="A142" s="10"/>
      <c r="B142" s="112" t="s">
        <v>294</v>
      </c>
      <c r="C142" s="112"/>
      <c r="D142" s="112"/>
      <c r="E142" s="112"/>
      <c r="F142" s="112"/>
      <c r="G142" s="112"/>
      <c r="H142" s="112"/>
      <c r="I142" s="112"/>
    </row>
    <row r="143" spans="1:9" ht="12.75">
      <c r="A143" s="94"/>
      <c r="B143" s="94"/>
      <c r="C143" s="10"/>
      <c r="D143" s="10"/>
      <c r="E143" s="10"/>
      <c r="F143" s="10"/>
      <c r="G143" s="10"/>
      <c r="H143" s="10"/>
      <c r="I143" s="10"/>
    </row>
    <row r="144" spans="1:9" ht="29.25" customHeight="1">
      <c r="A144" s="10"/>
      <c r="B144" s="98" t="s">
        <v>178</v>
      </c>
      <c r="C144" s="112" t="s">
        <v>258</v>
      </c>
      <c r="D144" s="112"/>
      <c r="E144" s="112"/>
      <c r="F144" s="112"/>
      <c r="G144" s="112"/>
      <c r="H144" s="112"/>
      <c r="I144" s="112"/>
    </row>
    <row r="145" spans="1:9" ht="12.75">
      <c r="A145" s="10"/>
      <c r="B145" s="58"/>
      <c r="C145" s="58"/>
      <c r="D145" s="58"/>
      <c r="E145" s="58"/>
      <c r="F145" s="58"/>
      <c r="G145" s="58"/>
      <c r="H145" s="58"/>
      <c r="I145" s="58"/>
    </row>
    <row r="146" spans="1:9" ht="15.75" customHeight="1">
      <c r="A146" s="10"/>
      <c r="B146" s="98" t="s">
        <v>179</v>
      </c>
      <c r="C146" s="112" t="s">
        <v>259</v>
      </c>
      <c r="D146" s="112"/>
      <c r="E146" s="112"/>
      <c r="F146" s="112"/>
      <c r="G146" s="112"/>
      <c r="H146" s="112"/>
      <c r="I146" s="112"/>
    </row>
    <row r="147" spans="1:9" ht="12.75">
      <c r="A147" s="10"/>
      <c r="B147" s="58"/>
      <c r="C147" s="58"/>
      <c r="D147" s="58"/>
      <c r="E147" s="58"/>
      <c r="F147" s="58"/>
      <c r="G147" s="58"/>
      <c r="H147" s="58"/>
      <c r="I147" s="58"/>
    </row>
    <row r="148" spans="1:9" ht="26.25" customHeight="1">
      <c r="A148" s="10"/>
      <c r="B148" s="98" t="s">
        <v>180</v>
      </c>
      <c r="C148" s="112" t="s">
        <v>297</v>
      </c>
      <c r="D148" s="112"/>
      <c r="E148" s="112"/>
      <c r="F148" s="112"/>
      <c r="G148" s="112"/>
      <c r="H148" s="112"/>
      <c r="I148" s="112"/>
    </row>
    <row r="149" spans="1:9" ht="12.75">
      <c r="A149" s="10"/>
      <c r="B149" s="98"/>
      <c r="C149" s="58"/>
      <c r="D149" s="58"/>
      <c r="E149" s="58"/>
      <c r="F149" s="58"/>
      <c r="G149" s="58"/>
      <c r="H149" s="58"/>
      <c r="I149" s="58"/>
    </row>
    <row r="150" spans="1:9" ht="24.75" customHeight="1">
      <c r="A150" s="10"/>
      <c r="B150" s="98" t="s">
        <v>210</v>
      </c>
      <c r="C150" s="112" t="s">
        <v>298</v>
      </c>
      <c r="D150" s="112"/>
      <c r="E150" s="112"/>
      <c r="F150" s="112"/>
      <c r="G150" s="112"/>
      <c r="H150" s="112"/>
      <c r="I150" s="112"/>
    </row>
    <row r="151" spans="1:9" ht="12.75">
      <c r="A151" s="10"/>
      <c r="B151" s="98"/>
      <c r="C151" s="58"/>
      <c r="D151" s="58"/>
      <c r="E151" s="58"/>
      <c r="F151" s="58"/>
      <c r="G151" s="58"/>
      <c r="H151" s="58"/>
      <c r="I151" s="58"/>
    </row>
    <row r="152" spans="1:9" ht="26.25" customHeight="1">
      <c r="A152" s="10"/>
      <c r="B152" s="98" t="s">
        <v>295</v>
      </c>
      <c r="C152" s="112" t="s">
        <v>296</v>
      </c>
      <c r="D152" s="112"/>
      <c r="E152" s="112"/>
      <c r="F152" s="112"/>
      <c r="G152" s="112"/>
      <c r="H152" s="112"/>
      <c r="I152" s="112"/>
    </row>
    <row r="153" spans="1:9" ht="12.75">
      <c r="A153" s="10"/>
      <c r="B153" s="98"/>
      <c r="C153" s="58"/>
      <c r="D153" s="58"/>
      <c r="E153" s="58"/>
      <c r="F153" s="58"/>
      <c r="G153" s="58"/>
      <c r="H153" s="58"/>
      <c r="I153" s="58"/>
    </row>
    <row r="154" ht="12.75">
      <c r="E154" s="32"/>
    </row>
    <row r="155" ht="12.75">
      <c r="E155" s="32"/>
    </row>
    <row r="156" ht="12.75">
      <c r="E156" s="32"/>
    </row>
    <row r="157" ht="12.75">
      <c r="E157" s="32"/>
    </row>
    <row r="158" spans="2:5" ht="15.75">
      <c r="B158" s="2" t="s">
        <v>119</v>
      </c>
      <c r="E158" s="32"/>
    </row>
    <row r="159" ht="12.75">
      <c r="E159" s="32"/>
    </row>
    <row r="160" spans="1:5" ht="12.75">
      <c r="A160" s="1" t="s">
        <v>52</v>
      </c>
      <c r="E160" s="32"/>
    </row>
    <row r="161" spans="1:5" ht="12.75">
      <c r="A161" s="1" t="s">
        <v>261</v>
      </c>
      <c r="E161" s="32"/>
    </row>
    <row r="162" ht="12.75">
      <c r="E162" s="32"/>
    </row>
    <row r="163" ht="12.75">
      <c r="E163" s="32"/>
    </row>
    <row r="164" spans="1:9" ht="12.75">
      <c r="A164" s="31" t="s">
        <v>89</v>
      </c>
      <c r="B164" s="110" t="s">
        <v>150</v>
      </c>
      <c r="C164" s="110"/>
      <c r="D164" s="110"/>
      <c r="E164" s="110"/>
      <c r="F164" s="110"/>
      <c r="G164" s="110"/>
      <c r="H164" s="110"/>
      <c r="I164" s="110"/>
    </row>
    <row r="165" spans="1:9" ht="12.75">
      <c r="A165" s="31"/>
      <c r="B165" s="110"/>
      <c r="C165" s="110"/>
      <c r="D165" s="110"/>
      <c r="E165" s="110"/>
      <c r="F165" s="110"/>
      <c r="G165" s="110"/>
      <c r="H165" s="110"/>
      <c r="I165" s="110"/>
    </row>
    <row r="166" spans="1:9" ht="12.75">
      <c r="A166" s="92" t="s">
        <v>91</v>
      </c>
      <c r="B166" s="92" t="s">
        <v>199</v>
      </c>
      <c r="C166" s="10"/>
      <c r="D166" s="10"/>
      <c r="E166" s="10"/>
      <c r="F166" s="10"/>
      <c r="G166" s="10"/>
      <c r="H166" s="10"/>
      <c r="I166" s="10"/>
    </row>
    <row r="167" spans="1:9" ht="41.25" customHeight="1">
      <c r="A167" s="10"/>
      <c r="B167" s="112" t="s">
        <v>303</v>
      </c>
      <c r="C167" s="112"/>
      <c r="D167" s="112"/>
      <c r="E167" s="112"/>
      <c r="F167" s="112"/>
      <c r="G167" s="112"/>
      <c r="H167" s="112"/>
      <c r="I167" s="112"/>
    </row>
    <row r="168" spans="1:9" ht="12.75">
      <c r="A168" s="10"/>
      <c r="B168" s="98"/>
      <c r="C168" s="99"/>
      <c r="D168" s="99"/>
      <c r="E168" s="99"/>
      <c r="F168" s="99"/>
      <c r="G168" s="99"/>
      <c r="H168" s="99"/>
      <c r="I168" s="99"/>
    </row>
    <row r="169" spans="1:9" ht="12.75">
      <c r="A169" s="92" t="s">
        <v>92</v>
      </c>
      <c r="B169" s="92" t="s">
        <v>93</v>
      </c>
      <c r="C169" s="10"/>
      <c r="D169" s="10"/>
      <c r="E169" s="10"/>
      <c r="F169" s="10"/>
      <c r="G169" s="10"/>
      <c r="H169" s="10"/>
      <c r="I169" s="10"/>
    </row>
    <row r="170" spans="1:9" ht="12.75">
      <c r="A170" s="10"/>
      <c r="B170" s="111" t="s">
        <v>1</v>
      </c>
      <c r="C170" s="111"/>
      <c r="D170" s="111"/>
      <c r="E170" s="111"/>
      <c r="F170" s="111"/>
      <c r="G170" s="111"/>
      <c r="H170" s="111"/>
      <c r="I170" s="111"/>
    </row>
    <row r="171" spans="1:9" ht="12.75">
      <c r="A171" s="10"/>
      <c r="B171" s="111"/>
      <c r="C171" s="111"/>
      <c r="D171" s="111"/>
      <c r="E171" s="111"/>
      <c r="F171" s="111"/>
      <c r="G171" s="111"/>
      <c r="H171" s="111"/>
      <c r="I171" s="111"/>
    </row>
    <row r="172" spans="1:9" ht="12.75">
      <c r="A172" s="10"/>
      <c r="B172" s="10"/>
      <c r="C172" s="10"/>
      <c r="D172" s="10"/>
      <c r="E172" s="10"/>
      <c r="F172" s="10"/>
      <c r="G172" s="10"/>
      <c r="H172" s="10"/>
      <c r="I172" s="10"/>
    </row>
    <row r="173" spans="1:9" ht="12.75">
      <c r="A173" s="92" t="s">
        <v>94</v>
      </c>
      <c r="B173" s="92" t="s">
        <v>95</v>
      </c>
      <c r="C173" s="10"/>
      <c r="D173" s="10"/>
      <c r="E173" s="10"/>
      <c r="F173" s="10"/>
      <c r="G173" s="10"/>
      <c r="H173" s="10"/>
      <c r="I173" s="10"/>
    </row>
    <row r="174" spans="1:9" ht="12.75">
      <c r="A174" s="10"/>
      <c r="B174" s="10" t="s">
        <v>96</v>
      </c>
      <c r="C174" s="10"/>
      <c r="D174" s="10"/>
      <c r="E174" s="10"/>
      <c r="F174" s="10"/>
      <c r="G174" s="10"/>
      <c r="H174" s="10"/>
      <c r="I174" s="10"/>
    </row>
    <row r="175" spans="1:9" ht="12.75">
      <c r="A175" s="10"/>
      <c r="B175" s="10"/>
      <c r="C175" s="10"/>
      <c r="D175" s="10"/>
      <c r="E175" s="10"/>
      <c r="F175" s="10"/>
      <c r="G175" s="10"/>
      <c r="H175" s="10"/>
      <c r="I175" s="10"/>
    </row>
    <row r="176" spans="1:2" ht="12.75">
      <c r="A176" s="1" t="s">
        <v>23</v>
      </c>
      <c r="B176" s="1" t="s">
        <v>22</v>
      </c>
    </row>
    <row r="177" spans="2:9" ht="12.75">
      <c r="B177" s="107" t="s">
        <v>299</v>
      </c>
      <c r="C177" s="107"/>
      <c r="D177" s="107"/>
      <c r="E177" s="107"/>
      <c r="F177" s="107"/>
      <c r="G177" s="107"/>
      <c r="H177" s="107"/>
      <c r="I177" s="107"/>
    </row>
    <row r="178" spans="2:9" ht="38.25" customHeight="1">
      <c r="B178" s="107"/>
      <c r="C178" s="107"/>
      <c r="D178" s="107"/>
      <c r="E178" s="107"/>
      <c r="F178" s="107"/>
      <c r="G178" s="107"/>
      <c r="H178" s="107"/>
      <c r="I178" s="107"/>
    </row>
    <row r="179" spans="2:9" ht="12.75">
      <c r="B179" s="17"/>
      <c r="C179" s="17"/>
      <c r="D179" s="17"/>
      <c r="E179" s="17"/>
      <c r="F179" s="17"/>
      <c r="G179" s="17"/>
      <c r="H179" s="17"/>
      <c r="I179" s="17"/>
    </row>
    <row r="180" spans="1:2" ht="12.75">
      <c r="A180" s="1" t="s">
        <v>97</v>
      </c>
      <c r="B180" s="1" t="s">
        <v>98</v>
      </c>
    </row>
    <row r="181" spans="2:9" ht="12.75" customHeight="1">
      <c r="B181" s="107" t="s">
        <v>260</v>
      </c>
      <c r="C181" s="107"/>
      <c r="D181" s="107"/>
      <c r="E181" s="107"/>
      <c r="F181" s="107"/>
      <c r="G181" s="107"/>
      <c r="H181" s="107"/>
      <c r="I181" s="107"/>
    </row>
    <row r="182" spans="2:9" ht="12.75">
      <c r="B182" s="17"/>
      <c r="C182" s="17"/>
      <c r="D182" s="17"/>
      <c r="E182" s="17"/>
      <c r="F182" s="17"/>
      <c r="G182" s="17"/>
      <c r="H182" s="17"/>
      <c r="I182" s="17"/>
    </row>
    <row r="183" spans="1:2" ht="12.75">
      <c r="A183" s="1" t="s">
        <v>99</v>
      </c>
      <c r="B183" s="1" t="s">
        <v>100</v>
      </c>
    </row>
    <row r="184" spans="2:9" ht="25.5" customHeight="1">
      <c r="B184" s="112" t="s">
        <v>291</v>
      </c>
      <c r="C184" s="112"/>
      <c r="D184" s="112"/>
      <c r="E184" s="112"/>
      <c r="F184" s="112"/>
      <c r="G184" s="112"/>
      <c r="H184" s="112"/>
      <c r="I184" s="112"/>
    </row>
    <row r="185" spans="2:9" ht="12.75">
      <c r="B185" s="87"/>
      <c r="C185" s="87"/>
      <c r="D185" s="87"/>
      <c r="E185" s="87"/>
      <c r="F185" s="87"/>
      <c r="G185" s="87"/>
      <c r="H185" s="87"/>
      <c r="I185" s="87"/>
    </row>
    <row r="186" spans="1:2" ht="12.75">
      <c r="A186" s="1" t="s">
        <v>101</v>
      </c>
      <c r="B186" s="1" t="s">
        <v>102</v>
      </c>
    </row>
    <row r="187" spans="2:9" ht="12.75">
      <c r="B187" s="111" t="s">
        <v>282</v>
      </c>
      <c r="C187" s="111"/>
      <c r="D187" s="111"/>
      <c r="E187" s="111"/>
      <c r="F187" s="111"/>
      <c r="G187" s="111"/>
      <c r="H187" s="111"/>
      <c r="I187" s="111"/>
    </row>
    <row r="188" spans="2:9" ht="12.75">
      <c r="B188" s="111"/>
      <c r="C188" s="111"/>
      <c r="D188" s="111"/>
      <c r="E188" s="111"/>
      <c r="F188" s="111"/>
      <c r="G188" s="111"/>
      <c r="H188" s="111"/>
      <c r="I188" s="111"/>
    </row>
    <row r="190" ht="12.75">
      <c r="B190" s="3" t="s">
        <v>103</v>
      </c>
    </row>
    <row r="192" spans="1:2" ht="12.75">
      <c r="A192" s="1" t="s">
        <v>104</v>
      </c>
      <c r="B192" s="1" t="s">
        <v>105</v>
      </c>
    </row>
    <row r="193" spans="2:9" ht="12.75">
      <c r="B193" s="107" t="s">
        <v>106</v>
      </c>
      <c r="C193" s="107"/>
      <c r="D193" s="107"/>
      <c r="E193" s="107"/>
      <c r="F193" s="107"/>
      <c r="G193" s="107"/>
      <c r="H193" s="107"/>
      <c r="I193" s="107"/>
    </row>
    <row r="195" spans="1:2" ht="12.75">
      <c r="A195" s="1" t="s">
        <v>107</v>
      </c>
      <c r="B195" s="1" t="s">
        <v>108</v>
      </c>
    </row>
    <row r="196" spans="2:9" ht="12.75">
      <c r="B196" s="107" t="s">
        <v>151</v>
      </c>
      <c r="C196" s="107"/>
      <c r="D196" s="107"/>
      <c r="E196" s="107"/>
      <c r="F196" s="107"/>
      <c r="G196" s="107"/>
      <c r="H196" s="107"/>
      <c r="I196" s="107"/>
    </row>
    <row r="197" spans="2:9" ht="12.75">
      <c r="B197" s="107"/>
      <c r="C197" s="107"/>
      <c r="D197" s="107"/>
      <c r="E197" s="107"/>
      <c r="F197" s="107"/>
      <c r="G197" s="107"/>
      <c r="H197" s="107"/>
      <c r="I197" s="107"/>
    </row>
    <row r="198" spans="2:9" ht="12.75">
      <c r="B198" s="107"/>
      <c r="C198" s="107"/>
      <c r="D198" s="107"/>
      <c r="E198" s="107"/>
      <c r="F198" s="107"/>
      <c r="G198" s="107"/>
      <c r="H198" s="107"/>
      <c r="I198" s="107"/>
    </row>
    <row r="199" spans="2:9" ht="12.75">
      <c r="B199" s="107"/>
      <c r="C199" s="107"/>
      <c r="D199" s="107"/>
      <c r="E199" s="107"/>
      <c r="F199" s="107"/>
      <c r="G199" s="107"/>
      <c r="H199" s="107"/>
      <c r="I199" s="107"/>
    </row>
    <row r="201" spans="1:2" ht="12.75">
      <c r="A201" s="1" t="s">
        <v>109</v>
      </c>
      <c r="B201" s="1" t="s">
        <v>110</v>
      </c>
    </row>
    <row r="202" ht="12.75">
      <c r="B202" s="3" t="s">
        <v>141</v>
      </c>
    </row>
    <row r="205" spans="1:9" ht="12.75">
      <c r="A205" s="10"/>
      <c r="B205" s="58"/>
      <c r="C205" s="58"/>
      <c r="D205" s="58"/>
      <c r="E205" s="58"/>
      <c r="F205" s="58"/>
      <c r="G205" s="58"/>
      <c r="H205" s="58"/>
      <c r="I205" s="58"/>
    </row>
    <row r="206" spans="1:9" ht="12.75">
      <c r="A206" s="10"/>
      <c r="B206" s="10"/>
      <c r="C206" s="10"/>
      <c r="D206" s="10"/>
      <c r="E206" s="67"/>
      <c r="F206" s="10"/>
      <c r="G206" s="10"/>
      <c r="H206" s="10"/>
      <c r="I206" s="10"/>
    </row>
    <row r="207" spans="1:9" ht="12.75">
      <c r="A207" s="10"/>
      <c r="B207" s="10"/>
      <c r="C207" s="10"/>
      <c r="D207" s="10"/>
      <c r="E207" s="67"/>
      <c r="F207" s="10"/>
      <c r="G207" s="10"/>
      <c r="H207" s="10"/>
      <c r="I207" s="10"/>
    </row>
    <row r="208" spans="1:9" ht="12.75">
      <c r="A208" s="10"/>
      <c r="B208" s="10"/>
      <c r="C208" s="10"/>
      <c r="D208" s="10"/>
      <c r="E208" s="67"/>
      <c r="F208" s="10"/>
      <c r="G208" s="10"/>
      <c r="H208" s="10"/>
      <c r="I208" s="10"/>
    </row>
    <row r="209" spans="1:9" ht="12.75">
      <c r="A209" s="10"/>
      <c r="B209" s="10"/>
      <c r="C209" s="10"/>
      <c r="D209" s="10"/>
      <c r="E209" s="67"/>
      <c r="F209" s="10"/>
      <c r="G209" s="10"/>
      <c r="H209" s="10"/>
      <c r="I209" s="10"/>
    </row>
    <row r="210" spans="1:9" ht="15.75">
      <c r="A210" s="10"/>
      <c r="B210" s="93" t="s">
        <v>119</v>
      </c>
      <c r="C210" s="10"/>
      <c r="D210" s="10"/>
      <c r="E210" s="67"/>
      <c r="F210" s="10"/>
      <c r="G210" s="10"/>
      <c r="H210" s="10"/>
      <c r="I210" s="10"/>
    </row>
    <row r="211" spans="1:9" ht="12.75">
      <c r="A211" s="10"/>
      <c r="B211" s="10"/>
      <c r="C211" s="10"/>
      <c r="D211" s="10"/>
      <c r="E211" s="67"/>
      <c r="F211" s="10"/>
      <c r="G211" s="10"/>
      <c r="H211" s="10"/>
      <c r="I211" s="10"/>
    </row>
    <row r="212" spans="1:5" ht="12.75">
      <c r="A212" s="1" t="s">
        <v>52</v>
      </c>
      <c r="E212" s="32"/>
    </row>
    <row r="213" spans="1:5" ht="12.75">
      <c r="A213" s="1" t="s">
        <v>261</v>
      </c>
      <c r="E213" s="32"/>
    </row>
    <row r="214" ht="12.75">
      <c r="E214" s="32"/>
    </row>
    <row r="215" ht="12.75">
      <c r="E215" s="32"/>
    </row>
    <row r="216" spans="1:9" ht="12.75">
      <c r="A216" s="31" t="s">
        <v>89</v>
      </c>
      <c r="B216" s="110" t="s">
        <v>150</v>
      </c>
      <c r="C216" s="110"/>
      <c r="D216" s="110"/>
      <c r="E216" s="110"/>
      <c r="F216" s="110"/>
      <c r="G216" s="110"/>
      <c r="H216" s="110"/>
      <c r="I216" s="110"/>
    </row>
    <row r="217" spans="1:9" ht="12.75">
      <c r="A217" s="31"/>
      <c r="B217" s="110"/>
      <c r="C217" s="110"/>
      <c r="D217" s="110"/>
      <c r="E217" s="110"/>
      <c r="F217" s="110"/>
      <c r="G217" s="110"/>
      <c r="H217" s="110"/>
      <c r="I217" s="110"/>
    </row>
    <row r="218" spans="1:9" ht="12.75">
      <c r="A218" s="1" t="s">
        <v>24</v>
      </c>
      <c r="B218" s="1" t="s">
        <v>111</v>
      </c>
      <c r="I218" s="6"/>
    </row>
    <row r="219" spans="1:9" ht="12.75">
      <c r="A219" s="1"/>
      <c r="B219" s="1"/>
      <c r="E219" s="106" t="s">
        <v>3</v>
      </c>
      <c r="F219" s="106"/>
      <c r="H219" s="106" t="s">
        <v>4</v>
      </c>
      <c r="I219" s="106"/>
    </row>
    <row r="220" spans="1:9" ht="12.75">
      <c r="A220" s="1"/>
      <c r="B220" s="1"/>
      <c r="F220" s="6" t="s">
        <v>8</v>
      </c>
      <c r="H220" s="5"/>
      <c r="I220" s="6" t="s">
        <v>8</v>
      </c>
    </row>
    <row r="221" spans="5:9" ht="12.75">
      <c r="E221" s="6" t="s">
        <v>5</v>
      </c>
      <c r="F221" s="6" t="s">
        <v>6</v>
      </c>
      <c r="H221" s="6" t="s">
        <v>5</v>
      </c>
      <c r="I221" s="6" t="s">
        <v>6</v>
      </c>
    </row>
    <row r="222" spans="5:9" ht="12.75">
      <c r="E222" s="6" t="s">
        <v>6</v>
      </c>
      <c r="F222" s="6" t="s">
        <v>9</v>
      </c>
      <c r="H222" s="6" t="s">
        <v>6</v>
      </c>
      <c r="I222" s="6" t="s">
        <v>9</v>
      </c>
    </row>
    <row r="223" spans="5:9" ht="12.75">
      <c r="E223" s="6" t="s">
        <v>7</v>
      </c>
      <c r="F223" s="6" t="s">
        <v>7</v>
      </c>
      <c r="H223" s="6" t="s">
        <v>10</v>
      </c>
      <c r="I223" s="6" t="s">
        <v>11</v>
      </c>
    </row>
    <row r="224" spans="5:9" ht="12.75">
      <c r="E224" s="6"/>
      <c r="H224" s="6"/>
      <c r="I224" s="6"/>
    </row>
    <row r="225" spans="5:9" ht="12.75">
      <c r="E225" s="7" t="s">
        <v>263</v>
      </c>
      <c r="F225" s="7" t="s">
        <v>264</v>
      </c>
      <c r="H225" s="7" t="s">
        <v>263</v>
      </c>
      <c r="I225" s="7" t="s">
        <v>264</v>
      </c>
    </row>
    <row r="226" ht="12.75">
      <c r="B226" s="1" t="s">
        <v>163</v>
      </c>
    </row>
    <row r="227" ht="12.75">
      <c r="B227" s="1"/>
    </row>
    <row r="228" spans="2:9" ht="12.75">
      <c r="B228" s="3" t="s">
        <v>112</v>
      </c>
      <c r="E228" s="13">
        <f>'IS'!D37</f>
        <v>2856</v>
      </c>
      <c r="F228" s="13">
        <f>'IS'!E37</f>
        <v>2061</v>
      </c>
      <c r="H228" s="13">
        <f>'IS'!G37</f>
        <v>10096</v>
      </c>
      <c r="I228" s="13">
        <f>'IS'!H37</f>
        <v>3423</v>
      </c>
    </row>
    <row r="229" spans="5:9" ht="12.75">
      <c r="E229" s="18"/>
      <c r="F229" s="18"/>
      <c r="H229" s="18"/>
      <c r="I229" s="18"/>
    </row>
    <row r="230" spans="2:9" ht="25.5" customHeight="1">
      <c r="B230" s="109" t="s">
        <v>222</v>
      </c>
      <c r="C230" s="109"/>
      <c r="D230" s="109"/>
      <c r="E230" s="95">
        <v>261667</v>
      </c>
      <c r="F230" s="95">
        <v>135150</v>
      </c>
      <c r="H230" s="95">
        <f>E230</f>
        <v>261667</v>
      </c>
      <c r="I230" s="95">
        <v>135150</v>
      </c>
    </row>
    <row r="232" spans="2:9" ht="13.5" thickBot="1">
      <c r="B232" s="3" t="s">
        <v>14</v>
      </c>
      <c r="E232" s="15">
        <f>E228/E230*100</f>
        <v>1.091463577753404</v>
      </c>
      <c r="F232" s="15">
        <f>F228/F230*100</f>
        <v>1.5249722530521643</v>
      </c>
      <c r="H232" s="15">
        <f>H228/H230*100</f>
        <v>3.8583390339630137</v>
      </c>
      <c r="I232" s="15">
        <f>I228/I230*100</f>
        <v>2.532741398446171</v>
      </c>
    </row>
    <row r="233" spans="5:9" ht="12.75">
      <c r="E233" s="48"/>
      <c r="F233" s="48"/>
      <c r="H233" s="48"/>
      <c r="I233" s="48"/>
    </row>
    <row r="234" ht="12.75">
      <c r="B234" s="1" t="s">
        <v>166</v>
      </c>
    </row>
    <row r="235" ht="12.75">
      <c r="B235" s="1"/>
    </row>
    <row r="236" spans="2:9" ht="12.75">
      <c r="B236" s="3" t="s">
        <v>112</v>
      </c>
      <c r="E236" s="13">
        <f>E228</f>
        <v>2856</v>
      </c>
      <c r="F236" s="13">
        <v>2061</v>
      </c>
      <c r="H236" s="13">
        <f>H228</f>
        <v>10096</v>
      </c>
      <c r="I236" s="13">
        <f>I228</f>
        <v>3423</v>
      </c>
    </row>
    <row r="237" spans="5:9" ht="12.75">
      <c r="E237" s="18"/>
      <c r="F237" s="18"/>
      <c r="H237" s="18"/>
      <c r="I237" s="18"/>
    </row>
    <row r="238" spans="2:9" ht="12.75">
      <c r="B238" s="3" t="s">
        <v>171</v>
      </c>
      <c r="E238" s="18">
        <f>E230</f>
        <v>261667</v>
      </c>
      <c r="F238" s="18">
        <v>135150</v>
      </c>
      <c r="H238" s="18">
        <f>E238</f>
        <v>261667</v>
      </c>
      <c r="I238" s="18">
        <v>135150</v>
      </c>
    </row>
    <row r="239" spans="2:9" ht="12.75">
      <c r="B239" s="3" t="s">
        <v>165</v>
      </c>
      <c r="E239" s="25">
        <v>26284</v>
      </c>
      <c r="F239" s="18">
        <v>13515</v>
      </c>
      <c r="H239" s="18">
        <f>E239</f>
        <v>26284</v>
      </c>
      <c r="I239" s="18">
        <v>13515</v>
      </c>
    </row>
    <row r="240" spans="2:9" ht="12.75">
      <c r="B240" s="3" t="s">
        <v>172</v>
      </c>
      <c r="E240" s="23">
        <f>SUM(E238:E239)</f>
        <v>287951</v>
      </c>
      <c r="F240" s="23">
        <f>SUM(F238:F239)</f>
        <v>148665</v>
      </c>
      <c r="H240" s="23">
        <f>SUM(H238:H239)</f>
        <v>287951</v>
      </c>
      <c r="I240" s="23">
        <f>SUM(I238:I239)</f>
        <v>148665</v>
      </c>
    </row>
    <row r="242" spans="2:9" ht="13.5" thickBot="1">
      <c r="B242" s="3" t="s">
        <v>162</v>
      </c>
      <c r="E242" s="15">
        <f>E236/E240*100</f>
        <v>0.9918354164423808</v>
      </c>
      <c r="F242" s="15">
        <f>F236/F240*100</f>
        <v>1.386338411865604</v>
      </c>
      <c r="H242" s="15">
        <f>H236/H240*100</f>
        <v>3.5061520883761474</v>
      </c>
      <c r="I242" s="15">
        <f>I236/I240*100</f>
        <v>2.30249218040561</v>
      </c>
    </row>
    <row r="244" spans="2:9" ht="12.75">
      <c r="B244" s="107" t="s">
        <v>161</v>
      </c>
      <c r="C244" s="107"/>
      <c r="D244" s="107"/>
      <c r="E244" s="107"/>
      <c r="F244" s="107"/>
      <c r="G244" s="107"/>
      <c r="H244" s="107"/>
      <c r="I244" s="107"/>
    </row>
    <row r="245" spans="1:9" ht="12.75">
      <c r="A245" s="1"/>
      <c r="B245" s="1"/>
      <c r="I245" s="6"/>
    </row>
    <row r="246" spans="1:2" ht="12.75">
      <c r="A246" s="1" t="s">
        <v>113</v>
      </c>
      <c r="B246" s="1" t="s">
        <v>114</v>
      </c>
    </row>
    <row r="247" spans="2:9" ht="12.75">
      <c r="B247" s="107" t="s">
        <v>304</v>
      </c>
      <c r="C247" s="107"/>
      <c r="D247" s="107"/>
      <c r="E247" s="107"/>
      <c r="F247" s="107"/>
      <c r="G247" s="107"/>
      <c r="H247" s="107"/>
      <c r="I247" s="107"/>
    </row>
    <row r="248" spans="2:9" ht="12.75">
      <c r="B248" s="17"/>
      <c r="C248" s="17"/>
      <c r="D248" s="17"/>
      <c r="E248" s="17"/>
      <c r="F248" s="17"/>
      <c r="G248" s="17"/>
      <c r="H248" s="17"/>
      <c r="I248" s="17"/>
    </row>
    <row r="249" spans="2:6" ht="12.75">
      <c r="B249" s="1"/>
      <c r="C249" s="1"/>
      <c r="D249" s="1"/>
      <c r="E249" s="1"/>
      <c r="F249" s="1"/>
    </row>
    <row r="250" spans="2:6" ht="12.75">
      <c r="B250" s="1"/>
      <c r="C250" s="1"/>
      <c r="D250" s="1"/>
      <c r="E250" s="1"/>
      <c r="F250" s="1"/>
    </row>
    <row r="251" spans="2:6" ht="12.75">
      <c r="B251" s="1"/>
      <c r="C251" s="1"/>
      <c r="D251" s="1"/>
      <c r="E251" s="1"/>
      <c r="F251" s="1"/>
    </row>
    <row r="252" spans="2:6" ht="12.75">
      <c r="B252" s="1"/>
      <c r="C252" s="1"/>
      <c r="D252" s="1"/>
      <c r="E252" s="1"/>
      <c r="F252" s="1"/>
    </row>
    <row r="253" spans="2:6" ht="12.75">
      <c r="B253" s="1"/>
      <c r="C253" s="1"/>
      <c r="D253" s="1"/>
      <c r="E253" s="1"/>
      <c r="F253" s="1"/>
    </row>
    <row r="254" spans="3:9" ht="12.75" customHeight="1">
      <c r="C254" s="10"/>
      <c r="D254" s="58"/>
      <c r="E254" s="58"/>
      <c r="F254" s="58"/>
      <c r="G254" s="58"/>
      <c r="H254" s="58"/>
      <c r="I254" s="58"/>
    </row>
    <row r="255" spans="3:9" ht="12.75" customHeight="1">
      <c r="C255" s="10"/>
      <c r="D255" s="58"/>
      <c r="E255" s="58"/>
      <c r="F255" s="58"/>
      <c r="G255" s="58"/>
      <c r="H255" s="58"/>
      <c r="I255" s="58"/>
    </row>
    <row r="256" spans="4:9" ht="12.75" customHeight="1">
      <c r="D256" s="87"/>
      <c r="E256" s="87"/>
      <c r="F256" s="87"/>
      <c r="G256" s="87"/>
      <c r="H256" s="87"/>
      <c r="I256" s="87"/>
    </row>
    <row r="257" spans="1:9" ht="12.75">
      <c r="A257" s="1"/>
      <c r="B257" s="1"/>
      <c r="I257" s="6"/>
    </row>
    <row r="258" spans="1:9" ht="12.75">
      <c r="A258" s="1"/>
      <c r="B258" s="1"/>
      <c r="I258" s="6"/>
    </row>
    <row r="259" spans="1:9" ht="12.75">
      <c r="A259" s="1"/>
      <c r="B259" s="1"/>
      <c r="I259" s="6"/>
    </row>
    <row r="260" spans="1:9" ht="12.75">
      <c r="A260" s="1"/>
      <c r="B260" s="1"/>
      <c r="I260" s="6"/>
    </row>
    <row r="261" spans="1:9" ht="12.75">
      <c r="A261" s="1"/>
      <c r="B261" s="1"/>
      <c r="I261" s="6"/>
    </row>
    <row r="266" spans="2:5" ht="15.75">
      <c r="B266" s="2" t="s">
        <v>119</v>
      </c>
      <c r="E266" s="32"/>
    </row>
    <row r="268" spans="1:5" ht="12.75">
      <c r="A268" s="1" t="s">
        <v>52</v>
      </c>
      <c r="E268" s="32"/>
    </row>
    <row r="269" spans="1:5" ht="12.75">
      <c r="A269" s="1" t="s">
        <v>261</v>
      </c>
      <c r="E269" s="32"/>
    </row>
    <row r="270" ht="12.75">
      <c r="E270" s="32"/>
    </row>
    <row r="271" ht="12.75">
      <c r="E271" s="32"/>
    </row>
    <row r="272" spans="1:9" ht="12.75">
      <c r="A272" s="31" t="s">
        <v>89</v>
      </c>
      <c r="B272" s="110" t="s">
        <v>150</v>
      </c>
      <c r="C272" s="110"/>
      <c r="D272" s="110"/>
      <c r="E272" s="110"/>
      <c r="F272" s="110"/>
      <c r="G272" s="110"/>
      <c r="H272" s="110"/>
      <c r="I272" s="110"/>
    </row>
    <row r="273" spans="2:9" ht="12.75">
      <c r="B273" s="110"/>
      <c r="C273" s="110"/>
      <c r="D273" s="110"/>
      <c r="E273" s="110"/>
      <c r="F273" s="110"/>
      <c r="G273" s="110"/>
      <c r="H273" s="110"/>
      <c r="I273" s="110"/>
    </row>
    <row r="274" spans="1:2" ht="12.75">
      <c r="A274" s="1" t="s">
        <v>115</v>
      </c>
      <c r="B274" s="1" t="s">
        <v>219</v>
      </c>
    </row>
    <row r="275" spans="1:3" ht="12.75">
      <c r="A275" s="1"/>
      <c r="B275" s="1" t="s">
        <v>178</v>
      </c>
      <c r="C275" s="1" t="s">
        <v>220</v>
      </c>
    </row>
    <row r="276" spans="2:9" ht="29.25" customHeight="1">
      <c r="B276" s="43"/>
      <c r="C276" s="109" t="s">
        <v>277</v>
      </c>
      <c r="D276" s="109"/>
      <c r="E276" s="109"/>
      <c r="F276" s="109"/>
      <c r="G276" s="109"/>
      <c r="H276" s="109"/>
      <c r="I276" s="109"/>
    </row>
    <row r="277" spans="2:9" ht="25.5">
      <c r="B277" s="43"/>
      <c r="C277" s="43"/>
      <c r="D277" s="43"/>
      <c r="E277" s="61" t="s">
        <v>167</v>
      </c>
      <c r="F277" s="61" t="s">
        <v>278</v>
      </c>
      <c r="H277" s="61" t="s">
        <v>168</v>
      </c>
      <c r="I277" s="61" t="s">
        <v>300</v>
      </c>
    </row>
    <row r="278" spans="2:8" ht="12.75">
      <c r="B278" s="17"/>
      <c r="C278" s="17"/>
      <c r="D278" s="17"/>
      <c r="E278" s="28" t="s">
        <v>12</v>
      </c>
      <c r="F278" s="28" t="s">
        <v>12</v>
      </c>
      <c r="H278" s="28" t="s">
        <v>12</v>
      </c>
    </row>
    <row r="279" spans="2:8" ht="12.75" customHeight="1">
      <c r="B279" s="17"/>
      <c r="C279" s="17"/>
      <c r="D279" s="17"/>
      <c r="E279" s="28"/>
      <c r="F279" s="28"/>
      <c r="H279" s="28"/>
    </row>
    <row r="280" spans="3:9" ht="12.75">
      <c r="C280" s="3" t="s">
        <v>152</v>
      </c>
      <c r="E280" s="8">
        <v>2000</v>
      </c>
      <c r="F280" s="62">
        <v>-1886</v>
      </c>
      <c r="H280" s="55">
        <f>SUM(E280:G280)</f>
        <v>114</v>
      </c>
      <c r="I280" s="103" t="s">
        <v>301</v>
      </c>
    </row>
    <row r="281" spans="5:9" ht="6.75" customHeight="1">
      <c r="E281" s="8"/>
      <c r="F281" s="62"/>
      <c r="H281" s="55"/>
      <c r="I281" s="103"/>
    </row>
    <row r="282" spans="3:9" ht="12.75">
      <c r="C282" s="3" t="s">
        <v>153</v>
      </c>
      <c r="E282" s="8">
        <v>2000</v>
      </c>
      <c r="F282" s="62">
        <v>-1170</v>
      </c>
      <c r="H282" s="55">
        <f>SUM(E282:G282)</f>
        <v>830</v>
      </c>
      <c r="I282" s="103" t="s">
        <v>301</v>
      </c>
    </row>
    <row r="283" spans="5:8" ht="6.75" customHeight="1">
      <c r="E283" s="8"/>
      <c r="F283" s="62"/>
      <c r="H283" s="55"/>
    </row>
    <row r="284" spans="3:8" ht="12.75">
      <c r="C284" s="3" t="s">
        <v>154</v>
      </c>
      <c r="E284" s="8">
        <v>2900</v>
      </c>
      <c r="F284" s="62">
        <v>-2900</v>
      </c>
      <c r="H284" s="11">
        <f>SUM(E284:G284)</f>
        <v>0</v>
      </c>
    </row>
    <row r="285" spans="5:8" ht="6.75" customHeight="1">
      <c r="E285" s="8"/>
      <c r="F285" s="62"/>
      <c r="H285" s="55"/>
    </row>
    <row r="286" spans="3:8" ht="12.75">
      <c r="C286" s="3" t="s">
        <v>170</v>
      </c>
      <c r="E286" s="8">
        <v>1500</v>
      </c>
      <c r="F286" s="62">
        <v>-1500</v>
      </c>
      <c r="H286" s="11">
        <f>SUM(E286:G286)</f>
        <v>0</v>
      </c>
    </row>
    <row r="287" spans="5:8" ht="6.75" customHeight="1">
      <c r="E287" s="8"/>
      <c r="F287" s="62"/>
      <c r="H287" s="55"/>
    </row>
    <row r="288" spans="3:8" ht="13.5" thickBot="1">
      <c r="C288" s="3" t="s">
        <v>32</v>
      </c>
      <c r="E288" s="59">
        <f>SUM(E280:E286)</f>
        <v>8400</v>
      </c>
      <c r="F288" s="63">
        <f>SUM(F280:F287)</f>
        <v>-7456</v>
      </c>
      <c r="H288" s="56">
        <f>SUM(H280:H286)</f>
        <v>944</v>
      </c>
    </row>
    <row r="289" ht="13.5" thickTop="1"/>
    <row r="290" spans="2:9" ht="12.75">
      <c r="B290" s="1" t="s">
        <v>179</v>
      </c>
      <c r="C290" s="1" t="s">
        <v>221</v>
      </c>
      <c r="D290" s="17"/>
      <c r="E290" s="17"/>
      <c r="F290" s="17"/>
      <c r="G290" s="17"/>
      <c r="H290" s="17"/>
      <c r="I290" s="17"/>
    </row>
    <row r="291" spans="2:9" ht="24.75" customHeight="1">
      <c r="B291" s="17"/>
      <c r="C291" s="109" t="s">
        <v>279</v>
      </c>
      <c r="D291" s="109"/>
      <c r="E291" s="109"/>
      <c r="F291" s="109"/>
      <c r="G291" s="109"/>
      <c r="H291" s="109"/>
      <c r="I291" s="109"/>
    </row>
    <row r="292" spans="2:9" ht="25.5">
      <c r="B292" s="17"/>
      <c r="C292" s="17"/>
      <c r="D292" s="17"/>
      <c r="E292" s="61" t="s">
        <v>167</v>
      </c>
      <c r="F292" s="61" t="s">
        <v>278</v>
      </c>
      <c r="H292" s="61" t="s">
        <v>168</v>
      </c>
      <c r="I292" s="61" t="s">
        <v>300</v>
      </c>
    </row>
    <row r="293" spans="2:8" ht="12.75">
      <c r="B293" s="17"/>
      <c r="C293" s="17"/>
      <c r="D293" s="17"/>
      <c r="E293" s="28" t="s">
        <v>12</v>
      </c>
      <c r="F293" s="28" t="s">
        <v>12</v>
      </c>
      <c r="H293" s="28" t="s">
        <v>12</v>
      </c>
    </row>
    <row r="294" spans="2:8" ht="12.75">
      <c r="B294" s="17"/>
      <c r="C294" s="17"/>
      <c r="D294" s="17"/>
      <c r="E294" s="17"/>
      <c r="F294" s="17"/>
      <c r="G294" s="17"/>
      <c r="H294" s="17"/>
    </row>
    <row r="295" spans="2:9" ht="12.75">
      <c r="B295" s="17"/>
      <c r="C295" s="3" t="s">
        <v>154</v>
      </c>
      <c r="E295" s="8">
        <f>E299-E297</f>
        <v>21201</v>
      </c>
      <c r="F295" s="62">
        <v>-9201</v>
      </c>
      <c r="H295" s="55">
        <f>SUM(E295:G295)</f>
        <v>12000</v>
      </c>
      <c r="I295" s="103" t="s">
        <v>302</v>
      </c>
    </row>
    <row r="296" spans="5:9" ht="6.75" customHeight="1">
      <c r="E296" s="8"/>
      <c r="F296" s="62"/>
      <c r="H296" s="55"/>
      <c r="I296" s="103"/>
    </row>
    <row r="297" spans="2:9" ht="12.75">
      <c r="B297" s="17"/>
      <c r="C297" s="3" t="s">
        <v>170</v>
      </c>
      <c r="E297" s="8">
        <v>534</v>
      </c>
      <c r="F297" s="62">
        <v>-486</v>
      </c>
      <c r="H297" s="76">
        <f>SUM(E297:G297)</f>
        <v>48</v>
      </c>
      <c r="I297" s="103" t="s">
        <v>302</v>
      </c>
    </row>
    <row r="298" spans="5:8" ht="6.75" customHeight="1">
      <c r="E298" s="8"/>
      <c r="F298" s="62"/>
      <c r="H298" s="55"/>
    </row>
    <row r="299" spans="2:8" ht="13.5" thickBot="1">
      <c r="B299" s="17"/>
      <c r="C299" s="3" t="s">
        <v>32</v>
      </c>
      <c r="E299" s="59">
        <v>21735</v>
      </c>
      <c r="F299" s="63">
        <f>SUM(H291:H291)</f>
        <v>0</v>
      </c>
      <c r="H299" s="56">
        <f>SUM(H295:H297)</f>
        <v>12048</v>
      </c>
    </row>
    <row r="300" spans="2:9" ht="13.5" thickTop="1">
      <c r="B300" s="17"/>
      <c r="C300" s="17"/>
      <c r="D300" s="17"/>
      <c r="E300" s="17"/>
      <c r="F300" s="17"/>
      <c r="G300" s="17"/>
      <c r="H300" s="17"/>
      <c r="I300" s="17"/>
    </row>
    <row r="301" spans="2:9" ht="26.25" customHeight="1">
      <c r="B301" s="17"/>
      <c r="C301" s="109" t="s">
        <v>287</v>
      </c>
      <c r="D301" s="109"/>
      <c r="E301" s="109"/>
      <c r="F301" s="109"/>
      <c r="G301" s="109"/>
      <c r="H301" s="109"/>
      <c r="I301" s="109"/>
    </row>
    <row r="302" spans="2:3" ht="12.75">
      <c r="B302" s="1"/>
      <c r="C302" s="1"/>
    </row>
    <row r="303" spans="1:2" ht="12.75" customHeight="1">
      <c r="A303" s="1" t="s">
        <v>116</v>
      </c>
      <c r="B303" s="1" t="s">
        <v>117</v>
      </c>
    </row>
    <row r="304" spans="2:9" ht="12.75">
      <c r="B304" s="111" t="s">
        <v>270</v>
      </c>
      <c r="C304" s="111"/>
      <c r="D304" s="111"/>
      <c r="E304" s="111"/>
      <c r="F304" s="111"/>
      <c r="G304" s="111"/>
      <c r="H304" s="111"/>
      <c r="I304" s="111"/>
    </row>
    <row r="305" spans="2:9" ht="12.75">
      <c r="B305" s="111"/>
      <c r="C305" s="111"/>
      <c r="D305" s="111"/>
      <c r="E305" s="111"/>
      <c r="F305" s="111"/>
      <c r="G305" s="111"/>
      <c r="H305" s="111"/>
      <c r="I305" s="111"/>
    </row>
    <row r="308" ht="12.75">
      <c r="A308" s="3" t="s">
        <v>142</v>
      </c>
    </row>
    <row r="310" ht="12.75">
      <c r="A310" s="3" t="s">
        <v>143</v>
      </c>
    </row>
    <row r="311" ht="12.75">
      <c r="A311" s="3" t="s">
        <v>144</v>
      </c>
    </row>
    <row r="312" ht="12.75">
      <c r="A312" s="1"/>
    </row>
    <row r="313" spans="1:4" ht="12.75">
      <c r="A313" s="49" t="s">
        <v>271</v>
      </c>
      <c r="B313" s="10"/>
      <c r="C313" s="10"/>
      <c r="D313" s="10"/>
    </row>
    <row r="314" spans="2:3" ht="12.75">
      <c r="B314" s="1"/>
      <c r="C314" s="1"/>
    </row>
    <row r="315" spans="2:9" ht="12.75">
      <c r="B315" s="17"/>
      <c r="C315" s="17"/>
      <c r="D315" s="17"/>
      <c r="E315" s="17"/>
      <c r="F315" s="17"/>
      <c r="G315" s="17"/>
      <c r="H315" s="17"/>
      <c r="I315" s="17"/>
    </row>
    <row r="316" spans="2:9" ht="12.75">
      <c r="B316" s="17"/>
      <c r="C316" s="17"/>
      <c r="D316" s="17"/>
      <c r="E316" s="17"/>
      <c r="F316" s="17"/>
      <c r="G316" s="17"/>
      <c r="H316" s="17"/>
      <c r="I316" s="17"/>
    </row>
    <row r="317" spans="2:9" ht="12.75">
      <c r="B317" s="17"/>
      <c r="C317" s="17"/>
      <c r="D317" s="17"/>
      <c r="E317" s="17"/>
      <c r="F317" s="17"/>
      <c r="G317" s="17"/>
      <c r="H317" s="17"/>
      <c r="I317" s="17"/>
    </row>
    <row r="318" spans="2:9" ht="12.75">
      <c r="B318" s="17"/>
      <c r="C318" s="17"/>
      <c r="D318" s="17"/>
      <c r="E318" s="17"/>
      <c r="F318" s="17"/>
      <c r="G318" s="17"/>
      <c r="H318" s="17"/>
      <c r="I318" s="17"/>
    </row>
    <row r="319" spans="2:9" ht="12.75">
      <c r="B319" s="17"/>
      <c r="C319" s="17"/>
      <c r="D319" s="17"/>
      <c r="E319" s="17"/>
      <c r="F319" s="17"/>
      <c r="G319" s="17"/>
      <c r="H319" s="17"/>
      <c r="I319" s="17"/>
    </row>
    <row r="320" spans="2:9" ht="12.75">
      <c r="B320" s="17"/>
      <c r="C320" s="17"/>
      <c r="D320" s="17"/>
      <c r="E320" s="17"/>
      <c r="F320" s="17"/>
      <c r="G320" s="17"/>
      <c r="H320" s="17"/>
      <c r="I320" s="17"/>
    </row>
    <row r="321" spans="2:9" ht="12.75">
      <c r="B321" s="17"/>
      <c r="C321" s="17"/>
      <c r="D321" s="17"/>
      <c r="E321" s="17"/>
      <c r="F321" s="17"/>
      <c r="G321" s="17"/>
      <c r="H321" s="17"/>
      <c r="I321" s="17"/>
    </row>
    <row r="322" spans="2:9" ht="12.75">
      <c r="B322" s="17"/>
      <c r="C322" s="17"/>
      <c r="D322" s="17"/>
      <c r="E322" s="17"/>
      <c r="F322" s="17"/>
      <c r="G322" s="17"/>
      <c r="H322" s="17"/>
      <c r="I322" s="17"/>
    </row>
    <row r="323" spans="2:9" ht="12.75">
      <c r="B323" s="17"/>
      <c r="C323" s="17"/>
      <c r="D323" s="17"/>
      <c r="E323" s="17"/>
      <c r="F323" s="17"/>
      <c r="G323" s="17"/>
      <c r="H323" s="17"/>
      <c r="I323" s="17"/>
    </row>
    <row r="324" spans="2:9" ht="12.75">
      <c r="B324" s="17"/>
      <c r="C324" s="17"/>
      <c r="D324" s="17"/>
      <c r="E324" s="17"/>
      <c r="F324" s="17"/>
      <c r="G324" s="17"/>
      <c r="H324" s="17"/>
      <c r="I324" s="17"/>
    </row>
    <row r="325" spans="2:9" ht="12.75">
      <c r="B325" s="17"/>
      <c r="C325" s="17"/>
      <c r="D325" s="17"/>
      <c r="E325" s="17"/>
      <c r="F325" s="17"/>
      <c r="G325" s="17"/>
      <c r="H325" s="17"/>
      <c r="I325" s="17"/>
    </row>
    <row r="326" spans="2:9" ht="12.75">
      <c r="B326" s="17"/>
      <c r="C326" s="17"/>
      <c r="D326" s="17"/>
      <c r="E326" s="17"/>
      <c r="F326" s="17"/>
      <c r="G326" s="17"/>
      <c r="H326" s="17"/>
      <c r="I326" s="17"/>
    </row>
    <row r="327" spans="2:9" ht="12.75">
      <c r="B327" s="17"/>
      <c r="C327" s="17"/>
      <c r="D327" s="17"/>
      <c r="E327" s="17"/>
      <c r="F327" s="17"/>
      <c r="G327" s="17"/>
      <c r="H327" s="17"/>
      <c r="I327" s="17"/>
    </row>
    <row r="328" spans="2:9" ht="12.75">
      <c r="B328" s="17"/>
      <c r="C328" s="17"/>
      <c r="D328" s="17"/>
      <c r="E328" s="17"/>
      <c r="F328" s="17"/>
      <c r="G328" s="17"/>
      <c r="H328" s="17"/>
      <c r="I328" s="17"/>
    </row>
    <row r="329" spans="2:9" ht="12.75">
      <c r="B329" s="17"/>
      <c r="C329" s="17"/>
      <c r="D329" s="17"/>
      <c r="E329" s="17"/>
      <c r="F329" s="17"/>
      <c r="G329" s="17"/>
      <c r="H329" s="17"/>
      <c r="I329" s="17"/>
    </row>
    <row r="330" spans="2:9" ht="12.75">
      <c r="B330" s="17"/>
      <c r="C330" s="17"/>
      <c r="D330" s="17"/>
      <c r="E330" s="17"/>
      <c r="F330" s="17"/>
      <c r="G330" s="17"/>
      <c r="H330" s="17"/>
      <c r="I330" s="17"/>
    </row>
    <row r="331" spans="2:9" ht="12.75">
      <c r="B331" s="17"/>
      <c r="C331" s="17"/>
      <c r="D331" s="17"/>
      <c r="E331" s="17"/>
      <c r="F331" s="17"/>
      <c r="G331" s="17"/>
      <c r="H331" s="17"/>
      <c r="I331" s="17"/>
    </row>
    <row r="341" spans="2:3" ht="12.75">
      <c r="B341" s="10"/>
      <c r="C341" s="10"/>
    </row>
  </sheetData>
  <sheetProtection password="CF68" sheet="1" objects="1" scenarios="1"/>
  <mergeCells count="43">
    <mergeCell ref="B41:I41"/>
    <mergeCell ref="B44:I45"/>
    <mergeCell ref="B48:I49"/>
    <mergeCell ref="B104:I106"/>
    <mergeCell ref="B72:I73"/>
    <mergeCell ref="B93:I94"/>
    <mergeCell ref="B101:I101"/>
    <mergeCell ref="C98:I98"/>
    <mergeCell ref="B14:I16"/>
    <mergeCell ref="B18:I19"/>
    <mergeCell ref="B21:I22"/>
    <mergeCell ref="B31:I32"/>
    <mergeCell ref="C148:I148"/>
    <mergeCell ref="C150:I150"/>
    <mergeCell ref="B139:I140"/>
    <mergeCell ref="B142:I142"/>
    <mergeCell ref="C144:I144"/>
    <mergeCell ref="C146:I146"/>
    <mergeCell ref="B38:I38"/>
    <mergeCell ref="C50:I50"/>
    <mergeCell ref="B122:I122"/>
    <mergeCell ref="B125:I126"/>
    <mergeCell ref="C291:I291"/>
    <mergeCell ref="B164:I165"/>
    <mergeCell ref="B184:I184"/>
    <mergeCell ref="B181:I181"/>
    <mergeCell ref="B177:I178"/>
    <mergeCell ref="B196:I199"/>
    <mergeCell ref="C152:I152"/>
    <mergeCell ref="B304:I305"/>
    <mergeCell ref="B247:I247"/>
    <mergeCell ref="B193:I193"/>
    <mergeCell ref="B272:I273"/>
    <mergeCell ref="B244:I244"/>
    <mergeCell ref="C301:I301"/>
    <mergeCell ref="B167:I167"/>
    <mergeCell ref="E219:F219"/>
    <mergeCell ref="H219:I219"/>
    <mergeCell ref="C276:I276"/>
    <mergeCell ref="B216:I217"/>
    <mergeCell ref="B170:I171"/>
    <mergeCell ref="B230:D230"/>
    <mergeCell ref="B187:I188"/>
  </mergeCells>
  <printOptions/>
  <pageMargins left="0.75" right="0.5" top="1" bottom="1" header="0.5" footer="0.5"/>
  <pageSetup firstPageNumber="5" useFirstPageNumber="1" horizontalDpi="600" verticalDpi="600" orientation="portrait" paperSize="9" scale="97" r:id="rId2"/>
  <headerFooter alignWithMargins="0">
    <oddFooter>&amp;R&amp;"Times New Roman,Regular"-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Peter I.M. Chieng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 Lim</dc:creator>
  <cp:keywords/>
  <dc:description/>
  <cp:lastModifiedBy>PCCO39</cp:lastModifiedBy>
  <cp:lastPrinted>2007-08-27T06:10:03Z</cp:lastPrinted>
  <dcterms:created xsi:type="dcterms:W3CDTF">2005-11-02T07:17:39Z</dcterms:created>
  <dcterms:modified xsi:type="dcterms:W3CDTF">2007-08-27T07:27:19Z</dcterms:modified>
  <cp:category/>
  <cp:version/>
  <cp:contentType/>
  <cp:contentStatus/>
</cp:coreProperties>
</file>